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shboard" sheetId="1" r:id="rId5"/>
    <sheet state="hidden" name="Detail" sheetId="2" r:id="rId6"/>
  </sheets>
  <definedNames/>
  <calcPr/>
</workbook>
</file>

<file path=xl/sharedStrings.xml><?xml version="1.0" encoding="utf-8"?>
<sst xmlns="http://schemas.openxmlformats.org/spreadsheetml/2006/main" count="107" uniqueCount="79">
  <si>
    <t>KODE</t>
  </si>
  <si>
    <t>KABUPATEN/KOTA</t>
  </si>
  <si>
    <t>PETA DIGITAL</t>
  </si>
  <si>
    <t>PERSENTASE</t>
  </si>
  <si>
    <t>KETERANGAN</t>
  </si>
  <si>
    <t>SLS</t>
  </si>
  <si>
    <t>BS</t>
  </si>
  <si>
    <t>DESA</t>
  </si>
  <si>
    <t>KECAMATAN</t>
  </si>
  <si>
    <t>JAYAPURA</t>
  </si>
  <si>
    <t xml:space="preserve">KEC :  ; DESA :  ; BS :  ; SLS :  ; </t>
  </si>
  <si>
    <t>9408</t>
  </si>
  <si>
    <t>KEPULAUAN YAPEN</t>
  </si>
  <si>
    <t>9409</t>
  </si>
  <si>
    <t>BIAK NUMFOR</t>
  </si>
  <si>
    <t>9419</t>
  </si>
  <si>
    <t>SARMI</t>
  </si>
  <si>
    <t>9420</t>
  </si>
  <si>
    <t>KEEROM</t>
  </si>
  <si>
    <t>9426</t>
  </si>
  <si>
    <t>WAROPEN</t>
  </si>
  <si>
    <t>9427</t>
  </si>
  <si>
    <t>SUPIORI</t>
  </si>
  <si>
    <t>9428</t>
  </si>
  <si>
    <t>MAMBERAMO RAYA</t>
  </si>
  <si>
    <t>9471</t>
  </si>
  <si>
    <t>KOTA JAYAPURA</t>
  </si>
  <si>
    <t>MERAUKE</t>
  </si>
  <si>
    <t>9502</t>
  </si>
  <si>
    <t>BOVEN DIGOEL</t>
  </si>
  <si>
    <t>9503</t>
  </si>
  <si>
    <t>MAPPI</t>
  </si>
  <si>
    <t>9504</t>
  </si>
  <si>
    <t>ASMAT</t>
  </si>
  <si>
    <t>MIMIKA</t>
  </si>
  <si>
    <t>9602</t>
  </si>
  <si>
    <t>DOGIYAI</t>
  </si>
  <si>
    <t>9603</t>
  </si>
  <si>
    <t>DEIYAI</t>
  </si>
  <si>
    <t>9604</t>
  </si>
  <si>
    <t>NABIRE</t>
  </si>
  <si>
    <t>9605</t>
  </si>
  <si>
    <t>PANIAI</t>
  </si>
  <si>
    <t>9606</t>
  </si>
  <si>
    <t>INTAN JAYA</t>
  </si>
  <si>
    <t>9607</t>
  </si>
  <si>
    <t>PUNCAK</t>
  </si>
  <si>
    <t>9608</t>
  </si>
  <si>
    <t>PUNCAK JAYA</t>
  </si>
  <si>
    <t>9701</t>
  </si>
  <si>
    <t>NDUGA</t>
  </si>
  <si>
    <t>9702</t>
  </si>
  <si>
    <t>JAYAWIJAYA</t>
  </si>
  <si>
    <t>9703</t>
  </si>
  <si>
    <t>LANNY JAYA</t>
  </si>
  <si>
    <t>9704</t>
  </si>
  <si>
    <t>TOLIKARA</t>
  </si>
  <si>
    <t>9705</t>
  </si>
  <si>
    <t>MAMBERAMO TENGAH</t>
  </si>
  <si>
    <t>9706</t>
  </si>
  <si>
    <t>YALIMO</t>
  </si>
  <si>
    <t>9707</t>
  </si>
  <si>
    <t>YAHUKIMO</t>
  </si>
  <si>
    <t>9708</t>
  </si>
  <si>
    <t>PEGUNUNGAN BINTANG</t>
  </si>
  <si>
    <t>TOTAL</t>
  </si>
  <si>
    <t>Sumber:</t>
  </si>
  <si>
    <t>https://dataspasial.bps.go.id/gs</t>
  </si>
  <si>
    <t>: Belum Upload</t>
  </si>
  <si>
    <t>Kondisi:</t>
  </si>
  <si>
    <t>17-12-2025, 12:24 AM</t>
  </si>
  <si>
    <t>: Ada Error/ Warning</t>
  </si>
  <si>
    <t>Monitoring Pengolahan Peta Wilkerstat SE2026</t>
  </si>
  <si>
    <t>: Belum Lengkap/ Belum Kirim Provinsi</t>
  </si>
  <si>
    <t>: Sudah Lengkap Belum Clean/ Belum Kirim Provinsi</t>
  </si>
  <si>
    <t>: Sudah Lengkap dan Clean</t>
  </si>
  <si>
    <t>: Pengecekan Batas Kabupaten</t>
  </si>
  <si>
    <t>progres</t>
  </si>
  <si>
    <t>update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</si>
</sst>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b/>
      <sz val="12.0"/>
      <color theme="1"/>
      <name val="Calibri"/>
    </font>
    <font/>
    <font>
      <color theme="1"/>
      <name val="Arial"/>
    </font>
    <font>
      <b/>
      <sz val="12.0"/>
      <color theme="1"/>
      <name val="Arial"/>
      <scheme val="minor"/>
    </font>
    <font>
      <b/>
      <sz val="12.0"/>
      <color theme="1"/>
      <name val="Arial"/>
    </font>
    <font>
      <u/>
      <color rgb="FF0000FF"/>
      <name val="Arial"/>
    </font>
    <font>
      <color theme="1"/>
      <name val="Arial"/>
      <scheme val="minor"/>
    </font>
    <font>
      <b/>
      <color theme="1"/>
      <name val="Arial"/>
    </font>
  </fonts>
  <fills count="11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  <fill>
      <patternFill patternType="solid">
        <fgColor rgb="FFEFEFEF"/>
        <bgColor rgb="FFEFEFEF"/>
      </patternFill>
    </fill>
    <fill>
      <patternFill patternType="solid">
        <fgColor rgb="FFFF0000"/>
        <bgColor rgb="FFFF0000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theme="4"/>
        <bgColor theme="4"/>
      </patternFill>
    </fill>
    <fill>
      <patternFill patternType="solid">
        <fgColor rgb="FFFF00FF"/>
        <bgColor rgb="FFFF00FF"/>
      </patternFill>
    </fill>
  </fills>
  <borders count="20">
    <border/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1"/>
    </xf>
    <xf borderId="2" fillId="2" fontId="1" numFmtId="0" xfId="0" applyAlignment="1" applyBorder="1" applyFont="1">
      <alignment horizontal="center" readingOrder="0" shrinkToFit="0" vertical="center" wrapText="1"/>
    </xf>
    <xf borderId="3" fillId="2" fontId="1" numFmtId="0" xfId="0" applyAlignment="1" applyBorder="1" applyFont="1">
      <alignment horizontal="center" readingOrder="0" shrinkToFit="0" wrapText="1"/>
    </xf>
    <xf borderId="4" fillId="0" fontId="2" numFmtId="0" xfId="0" applyBorder="1" applyFont="1"/>
    <xf borderId="5" fillId="0" fontId="2" numFmtId="0" xfId="0" applyBorder="1" applyFont="1"/>
    <xf borderId="6" fillId="2" fontId="1" numFmtId="0" xfId="0" applyAlignment="1" applyBorder="1" applyFont="1">
      <alignment horizontal="center" readingOrder="0" shrinkToFit="0" vertical="center" wrapText="1"/>
    </xf>
    <xf borderId="7" fillId="2" fontId="1" numFmtId="0" xfId="0" applyAlignment="1" applyBorder="1" applyFont="1">
      <alignment horizontal="center" readingOrder="0" shrinkToFit="0" vertical="center" wrapText="1"/>
    </xf>
    <xf borderId="8" fillId="0" fontId="2" numFmtId="0" xfId="0" applyBorder="1" applyFont="1"/>
    <xf borderId="9" fillId="0" fontId="2" numFmtId="0" xfId="0" applyBorder="1" applyFont="1"/>
    <xf borderId="10" fillId="2" fontId="1" numFmtId="0" xfId="0" applyAlignment="1" applyBorder="1" applyFont="1">
      <alignment horizontal="center" readingOrder="0" shrinkToFit="0" wrapText="1"/>
    </xf>
    <xf borderId="10" fillId="2" fontId="1" numFmtId="0" xfId="0" applyAlignment="1" applyBorder="1" applyFont="1">
      <alignment horizontal="center" readingOrder="0" shrinkToFit="0" vertical="center" wrapText="1"/>
    </xf>
    <xf borderId="11" fillId="0" fontId="2" numFmtId="0" xfId="0" applyBorder="1" applyFont="1"/>
    <xf borderId="12" fillId="3" fontId="3" numFmtId="0" xfId="0" applyAlignment="1" applyBorder="1" applyFill="1" applyFont="1">
      <alignment horizontal="center" vertical="top"/>
    </xf>
    <xf borderId="12" fillId="3" fontId="3" numFmtId="0" xfId="0" applyAlignment="1" applyBorder="1" applyFont="1">
      <alignment vertical="top"/>
    </xf>
    <xf borderId="12" fillId="3" fontId="3" numFmtId="0" xfId="0" applyAlignment="1" applyBorder="1" applyFont="1">
      <alignment horizontal="center" readingOrder="0" vertical="top"/>
    </xf>
    <xf borderId="12" fillId="3" fontId="3" numFmtId="2" xfId="0" applyAlignment="1" applyBorder="1" applyFont="1" applyNumberFormat="1">
      <alignment horizontal="center" readingOrder="0" vertical="top"/>
    </xf>
    <xf borderId="12" fillId="3" fontId="3" numFmtId="0" xfId="0" applyAlignment="1" applyBorder="1" applyFont="1">
      <alignment horizontal="left" readingOrder="0" shrinkToFit="0" vertical="top" wrapText="1"/>
    </xf>
    <xf quotePrefix="1" borderId="13" fillId="3" fontId="3" numFmtId="0" xfId="0" applyAlignment="1" applyBorder="1" applyFont="1">
      <alignment horizontal="center" vertical="top"/>
    </xf>
    <xf borderId="13" fillId="3" fontId="3" numFmtId="0" xfId="0" applyAlignment="1" applyBorder="1" applyFont="1">
      <alignment vertical="top"/>
    </xf>
    <xf borderId="13" fillId="3" fontId="3" numFmtId="0" xfId="0" applyAlignment="1" applyBorder="1" applyFont="1">
      <alignment horizontal="center" readingOrder="0" vertical="top"/>
    </xf>
    <xf borderId="13" fillId="3" fontId="3" numFmtId="2" xfId="0" applyAlignment="1" applyBorder="1" applyFont="1" applyNumberFormat="1">
      <alignment horizontal="center" readingOrder="0" vertical="top"/>
    </xf>
    <xf borderId="13" fillId="3" fontId="3" numFmtId="0" xfId="0" applyAlignment="1" applyBorder="1" applyFont="1">
      <alignment horizontal="left" readingOrder="0" shrinkToFit="0" vertical="top" wrapText="1"/>
    </xf>
    <xf borderId="13" fillId="3" fontId="3" numFmtId="0" xfId="0" applyAlignment="1" applyBorder="1" applyFont="1">
      <alignment horizontal="center" vertical="top"/>
    </xf>
    <xf quotePrefix="1" borderId="14" fillId="3" fontId="3" numFmtId="0" xfId="0" applyAlignment="1" applyBorder="1" applyFont="1">
      <alignment horizontal="center" vertical="top"/>
    </xf>
    <xf borderId="14" fillId="3" fontId="3" numFmtId="0" xfId="0" applyAlignment="1" applyBorder="1" applyFont="1">
      <alignment vertical="top"/>
    </xf>
    <xf borderId="14" fillId="3" fontId="3" numFmtId="0" xfId="0" applyAlignment="1" applyBorder="1" applyFont="1">
      <alignment horizontal="center" readingOrder="0" vertical="top"/>
    </xf>
    <xf borderId="14" fillId="3" fontId="3" numFmtId="2" xfId="0" applyAlignment="1" applyBorder="1" applyFont="1" applyNumberFormat="1">
      <alignment horizontal="center" readingOrder="0" vertical="top"/>
    </xf>
    <xf borderId="14" fillId="3" fontId="3" numFmtId="0" xfId="0" applyAlignment="1" applyBorder="1" applyFont="1">
      <alignment horizontal="left" readingOrder="0" shrinkToFit="0" vertical="top" wrapText="1"/>
    </xf>
    <xf borderId="15" fillId="4" fontId="4" numFmtId="0" xfId="0" applyAlignment="1" applyBorder="1" applyFill="1" applyFont="1">
      <alignment horizontal="center" readingOrder="0" vertical="center"/>
    </xf>
    <xf borderId="16" fillId="0" fontId="2" numFmtId="0" xfId="0" applyBorder="1" applyFont="1"/>
    <xf borderId="17" fillId="4" fontId="4" numFmtId="0" xfId="0" applyAlignment="1" applyBorder="1" applyFont="1">
      <alignment horizontal="center" vertical="center"/>
    </xf>
    <xf borderId="18" fillId="4" fontId="5" numFmtId="0" xfId="0" applyAlignment="1" applyBorder="1" applyFont="1">
      <alignment horizontal="center" readingOrder="0" vertical="center"/>
    </xf>
    <xf borderId="17" fillId="4" fontId="5" numFmtId="2" xfId="0" applyAlignment="1" applyBorder="1" applyFont="1" applyNumberFormat="1">
      <alignment horizontal="center" readingOrder="0" vertical="center"/>
    </xf>
    <xf borderId="19" fillId="4" fontId="4" numFmtId="0" xfId="0" applyAlignment="1" applyBorder="1" applyFont="1">
      <alignment vertical="center"/>
    </xf>
    <xf borderId="0" fillId="0" fontId="3" numFmtId="0" xfId="0" applyAlignment="1" applyFont="1">
      <alignment vertical="bottom"/>
    </xf>
    <xf borderId="0" fillId="0" fontId="6" numFmtId="0" xfId="0" applyAlignment="1" applyFont="1">
      <alignment readingOrder="0" vertical="bottom"/>
    </xf>
    <xf borderId="0" fillId="5" fontId="3" numFmtId="0" xfId="0" applyAlignment="1" applyFill="1" applyFont="1">
      <alignment readingOrder="0" vertical="bottom"/>
    </xf>
    <xf borderId="0" fillId="0" fontId="3" numFmtId="0" xfId="0" applyAlignment="1" applyFont="1">
      <alignment readingOrder="0" vertical="bottom"/>
    </xf>
    <xf borderId="0" fillId="0" fontId="3" numFmtId="0" xfId="0" applyAlignment="1" applyFont="1">
      <alignment horizontal="left" readingOrder="0" vertical="bottom"/>
    </xf>
    <xf borderId="0" fillId="6" fontId="7" numFmtId="0" xfId="0" applyFill="1" applyFont="1"/>
    <xf borderId="0" fillId="0" fontId="8" numFmtId="0" xfId="0" applyAlignment="1" applyFont="1">
      <alignment readingOrder="0" vertical="center"/>
    </xf>
    <xf borderId="0" fillId="7" fontId="3" numFmtId="0" xfId="0" applyAlignment="1" applyFill="1" applyFont="1">
      <alignment readingOrder="0" vertical="bottom"/>
    </xf>
    <xf borderId="0" fillId="8" fontId="3" numFmtId="0" xfId="0" applyAlignment="1" applyFill="1" applyFont="1">
      <alignment readingOrder="0" vertical="bottom"/>
    </xf>
    <xf borderId="0" fillId="9" fontId="3" numFmtId="0" xfId="0" applyAlignment="1" applyFill="1" applyFont="1">
      <alignment readingOrder="0" vertical="bottom"/>
    </xf>
    <xf borderId="0" fillId="10" fontId="3" numFmtId="0" xfId="0" applyAlignment="1" applyFill="1" applyFont="1">
      <alignment readingOrder="0" vertical="bottom"/>
    </xf>
    <xf borderId="0" fillId="0" fontId="3" numFmtId="2" xfId="0" applyAlignment="1" applyFont="1" applyNumberFormat="1">
      <alignment horizontal="right" vertical="bottom"/>
    </xf>
    <xf borderId="0" fillId="0" fontId="3" numFmtId="0" xfId="0" applyAlignment="1" applyFont="1">
      <alignment horizontal="right" vertical="bottom"/>
    </xf>
  </cellXfs>
  <cellStyles count="1">
    <cellStyle xfId="0" name="Normal" builtinId="0"/>
  </cellStyles>
  <dxfs count="6">
    <dxf>
      <font/>
      <fill>
        <patternFill patternType="solid">
          <fgColor rgb="FFFF9900"/>
          <bgColor rgb="FFFF9900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4285F4"/>
          <bgColor rgb="FF4285F4"/>
        </patternFill>
      </fill>
      <border/>
    </dxf>
    <dxf>
      <font/>
      <fill>
        <patternFill patternType="solid">
          <fgColor rgb="FFFF00FF"/>
          <bgColor rgb="FFFF00FF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00FF00"/>
          <bgColor rgb="FF00FF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dataspasial.bps.go.id/gs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7.75"/>
    <col customWidth="1" min="3" max="5" width="15.13"/>
    <col customWidth="1" min="6" max="6" width="16.38"/>
    <col customWidth="1" hidden="1" min="7" max="7" width="13.38"/>
    <col customWidth="1" min="8" max="8" width="18.13"/>
    <col customWidth="1" min="9" max="9" width="60.0"/>
  </cols>
  <sheetData>
    <row r="1">
      <c r="A1" s="1" t="s">
        <v>0</v>
      </c>
      <c r="B1" s="2" t="s">
        <v>1</v>
      </c>
      <c r="C1" s="3" t="s">
        <v>2</v>
      </c>
      <c r="D1" s="4"/>
      <c r="E1" s="4"/>
      <c r="F1" s="5"/>
      <c r="G1" s="6"/>
      <c r="H1" s="2" t="s">
        <v>3</v>
      </c>
      <c r="I1" s="7" t="s">
        <v>4</v>
      </c>
    </row>
    <row r="2">
      <c r="A2" s="8"/>
      <c r="B2" s="9"/>
      <c r="C2" s="10" t="s">
        <v>5</v>
      </c>
      <c r="D2" s="10" t="s">
        <v>6</v>
      </c>
      <c r="E2" s="10" t="s">
        <v>7</v>
      </c>
      <c r="F2" s="10" t="s">
        <v>8</v>
      </c>
      <c r="G2" s="11"/>
      <c r="H2" s="9"/>
      <c r="I2" s="12"/>
    </row>
    <row r="3">
      <c r="A3" s="13">
        <v>9403.0</v>
      </c>
      <c r="B3" s="14" t="s">
        <v>9</v>
      </c>
      <c r="C3" s="15" t="b">
        <v>1</v>
      </c>
      <c r="D3" s="15" t="b">
        <v>1</v>
      </c>
      <c r="E3" s="15" t="b">
        <v>1</v>
      </c>
      <c r="F3" s="15" t="b">
        <v>1</v>
      </c>
      <c r="G3" s="15">
        <f t="shared" ref="G3:G31" si="1">COUNTIF(C3:F3, TRUE)</f>
        <v>4</v>
      </c>
      <c r="H3" s="16">
        <f t="shared" ref="H3:H31" si="2">100*G3/4</f>
        <v>100</v>
      </c>
      <c r="I3" s="17" t="s">
        <v>10</v>
      </c>
    </row>
    <row r="4">
      <c r="A4" s="18" t="s">
        <v>11</v>
      </c>
      <c r="B4" s="19" t="s">
        <v>12</v>
      </c>
      <c r="C4" s="20" t="b">
        <v>1</v>
      </c>
      <c r="D4" s="20" t="b">
        <v>1</v>
      </c>
      <c r="E4" s="20" t="b">
        <v>1</v>
      </c>
      <c r="F4" s="20" t="b">
        <v>1</v>
      </c>
      <c r="G4" s="20">
        <f t="shared" si="1"/>
        <v>4</v>
      </c>
      <c r="H4" s="21">
        <f t="shared" si="2"/>
        <v>100</v>
      </c>
      <c r="I4" s="22" t="s">
        <v>10</v>
      </c>
    </row>
    <row r="5">
      <c r="A5" s="18" t="s">
        <v>13</v>
      </c>
      <c r="B5" s="19" t="s">
        <v>14</v>
      </c>
      <c r="C5" s="20" t="b">
        <v>1</v>
      </c>
      <c r="D5" s="20" t="b">
        <v>1</v>
      </c>
      <c r="E5" s="20" t="b">
        <v>1</v>
      </c>
      <c r="F5" s="20" t="b">
        <v>1</v>
      </c>
      <c r="G5" s="20">
        <f t="shared" si="1"/>
        <v>4</v>
      </c>
      <c r="H5" s="21">
        <f t="shared" si="2"/>
        <v>100</v>
      </c>
      <c r="I5" s="22" t="s">
        <v>10</v>
      </c>
    </row>
    <row r="6">
      <c r="A6" s="18" t="s">
        <v>15</v>
      </c>
      <c r="B6" s="19" t="s">
        <v>16</v>
      </c>
      <c r="C6" s="20" t="b">
        <v>1</v>
      </c>
      <c r="D6" s="20" t="b">
        <v>1</v>
      </c>
      <c r="E6" s="20" t="b">
        <v>1</v>
      </c>
      <c r="F6" s="20" t="b">
        <v>1</v>
      </c>
      <c r="G6" s="20">
        <f t="shared" si="1"/>
        <v>4</v>
      </c>
      <c r="H6" s="21">
        <f t="shared" si="2"/>
        <v>100</v>
      </c>
      <c r="I6" s="22" t="s">
        <v>10</v>
      </c>
    </row>
    <row r="7">
      <c r="A7" s="18" t="s">
        <v>17</v>
      </c>
      <c r="B7" s="19" t="s">
        <v>18</v>
      </c>
      <c r="C7" s="20" t="b">
        <v>1</v>
      </c>
      <c r="D7" s="20" t="b">
        <v>1</v>
      </c>
      <c r="E7" s="20" t="b">
        <v>1</v>
      </c>
      <c r="F7" s="20" t="b">
        <v>1</v>
      </c>
      <c r="G7" s="20">
        <f t="shared" si="1"/>
        <v>4</v>
      </c>
      <c r="H7" s="21">
        <f t="shared" si="2"/>
        <v>100</v>
      </c>
      <c r="I7" s="22" t="s">
        <v>10</v>
      </c>
    </row>
    <row r="8">
      <c r="A8" s="18" t="s">
        <v>19</v>
      </c>
      <c r="B8" s="19" t="s">
        <v>20</v>
      </c>
      <c r="C8" s="20" t="b">
        <v>1</v>
      </c>
      <c r="D8" s="20" t="b">
        <v>1</v>
      </c>
      <c r="E8" s="20" t="b">
        <v>1</v>
      </c>
      <c r="F8" s="20" t="b">
        <v>1</v>
      </c>
      <c r="G8" s="20">
        <f t="shared" si="1"/>
        <v>4</v>
      </c>
      <c r="H8" s="21">
        <f t="shared" si="2"/>
        <v>100</v>
      </c>
      <c r="I8" s="22" t="s">
        <v>10</v>
      </c>
    </row>
    <row r="9">
      <c r="A9" s="18" t="s">
        <v>21</v>
      </c>
      <c r="B9" s="19" t="s">
        <v>22</v>
      </c>
      <c r="C9" s="20" t="b">
        <v>1</v>
      </c>
      <c r="D9" s="20" t="b">
        <v>1</v>
      </c>
      <c r="E9" s="20" t="b">
        <v>1</v>
      </c>
      <c r="F9" s="20" t="b">
        <v>1</v>
      </c>
      <c r="G9" s="20">
        <f t="shared" si="1"/>
        <v>4</v>
      </c>
      <c r="H9" s="21">
        <f t="shared" si="2"/>
        <v>100</v>
      </c>
      <c r="I9" s="22" t="s">
        <v>10</v>
      </c>
    </row>
    <row r="10">
      <c r="A10" s="18" t="s">
        <v>23</v>
      </c>
      <c r="B10" s="19" t="s">
        <v>24</v>
      </c>
      <c r="C10" s="20" t="b">
        <v>1</v>
      </c>
      <c r="D10" s="20" t="b">
        <v>1</v>
      </c>
      <c r="E10" s="20" t="b">
        <v>1</v>
      </c>
      <c r="F10" s="20" t="b">
        <v>1</v>
      </c>
      <c r="G10" s="20">
        <f t="shared" si="1"/>
        <v>4</v>
      </c>
      <c r="H10" s="21">
        <f t="shared" si="2"/>
        <v>100</v>
      </c>
      <c r="I10" s="22" t="s">
        <v>10</v>
      </c>
    </row>
    <row r="11">
      <c r="A11" s="18" t="s">
        <v>25</v>
      </c>
      <c r="B11" s="19" t="s">
        <v>26</v>
      </c>
      <c r="C11" s="20" t="b">
        <v>1</v>
      </c>
      <c r="D11" s="20" t="b">
        <v>1</v>
      </c>
      <c r="E11" s="20" t="b">
        <v>1</v>
      </c>
      <c r="F11" s="20" t="b">
        <v>1</v>
      </c>
      <c r="G11" s="20">
        <f t="shared" si="1"/>
        <v>4</v>
      </c>
      <c r="H11" s="21">
        <f t="shared" si="2"/>
        <v>100</v>
      </c>
      <c r="I11" s="22" t="s">
        <v>10</v>
      </c>
    </row>
    <row r="12">
      <c r="A12" s="23">
        <v>9501.0</v>
      </c>
      <c r="B12" s="19" t="s">
        <v>27</v>
      </c>
      <c r="C12" s="20" t="b">
        <v>1</v>
      </c>
      <c r="D12" s="20" t="b">
        <v>1</v>
      </c>
      <c r="E12" s="20" t="b">
        <v>1</v>
      </c>
      <c r="F12" s="20" t="b">
        <v>1</v>
      </c>
      <c r="G12" s="20">
        <f t="shared" si="1"/>
        <v>4</v>
      </c>
      <c r="H12" s="21">
        <f t="shared" si="2"/>
        <v>100</v>
      </c>
      <c r="I12" s="22" t="s">
        <v>10</v>
      </c>
    </row>
    <row r="13">
      <c r="A13" s="18" t="s">
        <v>28</v>
      </c>
      <c r="B13" s="19" t="s">
        <v>29</v>
      </c>
      <c r="C13" s="20" t="b">
        <v>1</v>
      </c>
      <c r="D13" s="20" t="b">
        <v>1</v>
      </c>
      <c r="E13" s="20" t="b">
        <v>1</v>
      </c>
      <c r="F13" s="20" t="b">
        <v>1</v>
      </c>
      <c r="G13" s="20">
        <f t="shared" si="1"/>
        <v>4</v>
      </c>
      <c r="H13" s="21">
        <f t="shared" si="2"/>
        <v>100</v>
      </c>
      <c r="I13" s="22" t="s">
        <v>10</v>
      </c>
    </row>
    <row r="14">
      <c r="A14" s="18" t="s">
        <v>30</v>
      </c>
      <c r="B14" s="19" t="s">
        <v>31</v>
      </c>
      <c r="C14" s="20" t="b">
        <v>1</v>
      </c>
      <c r="D14" s="20" t="b">
        <v>1</v>
      </c>
      <c r="E14" s="20" t="b">
        <v>1</v>
      </c>
      <c r="F14" s="20" t="b">
        <v>1</v>
      </c>
      <c r="G14" s="20">
        <f t="shared" si="1"/>
        <v>4</v>
      </c>
      <c r="H14" s="21">
        <f t="shared" si="2"/>
        <v>100</v>
      </c>
      <c r="I14" s="22" t="s">
        <v>10</v>
      </c>
    </row>
    <row r="15">
      <c r="A15" s="18" t="s">
        <v>32</v>
      </c>
      <c r="B15" s="19" t="s">
        <v>33</v>
      </c>
      <c r="C15" s="20" t="b">
        <v>1</v>
      </c>
      <c r="D15" s="20" t="b">
        <v>1</v>
      </c>
      <c r="E15" s="20" t="b">
        <v>1</v>
      </c>
      <c r="F15" s="20" t="b">
        <v>1</v>
      </c>
      <c r="G15" s="20">
        <f t="shared" si="1"/>
        <v>4</v>
      </c>
      <c r="H15" s="21">
        <f t="shared" si="2"/>
        <v>100</v>
      </c>
      <c r="I15" s="22" t="s">
        <v>10</v>
      </c>
    </row>
    <row r="16">
      <c r="A16" s="23">
        <v>9601.0</v>
      </c>
      <c r="B16" s="19" t="s">
        <v>34</v>
      </c>
      <c r="C16" s="20" t="b">
        <v>1</v>
      </c>
      <c r="D16" s="20" t="b">
        <v>1</v>
      </c>
      <c r="E16" s="20" t="b">
        <v>1</v>
      </c>
      <c r="F16" s="20" t="b">
        <v>1</v>
      </c>
      <c r="G16" s="20">
        <f t="shared" si="1"/>
        <v>4</v>
      </c>
      <c r="H16" s="21">
        <f t="shared" si="2"/>
        <v>100</v>
      </c>
      <c r="I16" s="22" t="s">
        <v>10</v>
      </c>
    </row>
    <row r="17">
      <c r="A17" s="18" t="s">
        <v>35</v>
      </c>
      <c r="B17" s="19" t="s">
        <v>36</v>
      </c>
      <c r="C17" s="20" t="b">
        <v>1</v>
      </c>
      <c r="D17" s="20" t="b">
        <v>1</v>
      </c>
      <c r="E17" s="20" t="b">
        <v>1</v>
      </c>
      <c r="F17" s="20" t="b">
        <v>1</v>
      </c>
      <c r="G17" s="20">
        <f t="shared" si="1"/>
        <v>4</v>
      </c>
      <c r="H17" s="21">
        <f t="shared" si="2"/>
        <v>100</v>
      </c>
      <c r="I17" s="22" t="s">
        <v>10</v>
      </c>
    </row>
    <row r="18">
      <c r="A18" s="18" t="s">
        <v>37</v>
      </c>
      <c r="B18" s="19" t="s">
        <v>38</v>
      </c>
      <c r="C18" s="20" t="b">
        <v>1</v>
      </c>
      <c r="D18" s="20" t="b">
        <v>1</v>
      </c>
      <c r="E18" s="20" t="b">
        <v>1</v>
      </c>
      <c r="F18" s="20" t="b">
        <v>1</v>
      </c>
      <c r="G18" s="20">
        <f t="shared" si="1"/>
        <v>4</v>
      </c>
      <c r="H18" s="21">
        <f t="shared" si="2"/>
        <v>100</v>
      </c>
      <c r="I18" s="22" t="s">
        <v>10</v>
      </c>
    </row>
    <row r="19">
      <c r="A19" s="18" t="s">
        <v>39</v>
      </c>
      <c r="B19" s="19" t="s">
        <v>40</v>
      </c>
      <c r="C19" s="20" t="b">
        <v>1</v>
      </c>
      <c r="D19" s="20" t="b">
        <v>1</v>
      </c>
      <c r="E19" s="20" t="b">
        <v>1</v>
      </c>
      <c r="F19" s="20" t="b">
        <v>1</v>
      </c>
      <c r="G19" s="20">
        <f t="shared" si="1"/>
        <v>4</v>
      </c>
      <c r="H19" s="21">
        <f t="shared" si="2"/>
        <v>100</v>
      </c>
      <c r="I19" s="22" t="s">
        <v>10</v>
      </c>
    </row>
    <row r="20">
      <c r="A20" s="18" t="s">
        <v>41</v>
      </c>
      <c r="B20" s="19" t="s">
        <v>42</v>
      </c>
      <c r="C20" s="20" t="b">
        <v>1</v>
      </c>
      <c r="D20" s="20" t="b">
        <v>1</v>
      </c>
      <c r="E20" s="20" t="b">
        <v>1</v>
      </c>
      <c r="F20" s="20" t="b">
        <v>1</v>
      </c>
      <c r="G20" s="20">
        <f t="shared" si="1"/>
        <v>4</v>
      </c>
      <c r="H20" s="21">
        <f t="shared" si="2"/>
        <v>100</v>
      </c>
      <c r="I20" s="22" t="s">
        <v>10</v>
      </c>
    </row>
    <row r="21">
      <c r="A21" s="18" t="s">
        <v>43</v>
      </c>
      <c r="B21" s="19" t="s">
        <v>44</v>
      </c>
      <c r="C21" s="20" t="b">
        <v>1</v>
      </c>
      <c r="D21" s="20" t="b">
        <v>1</v>
      </c>
      <c r="E21" s="20" t="b">
        <v>1</v>
      </c>
      <c r="F21" s="20" t="b">
        <v>1</v>
      </c>
      <c r="G21" s="20">
        <f t="shared" si="1"/>
        <v>4</v>
      </c>
      <c r="H21" s="21">
        <f t="shared" si="2"/>
        <v>100</v>
      </c>
      <c r="I21" s="22" t="s">
        <v>10</v>
      </c>
    </row>
    <row r="22">
      <c r="A22" s="18" t="s">
        <v>45</v>
      </c>
      <c r="B22" s="19" t="s">
        <v>46</v>
      </c>
      <c r="C22" s="20" t="b">
        <v>1</v>
      </c>
      <c r="D22" s="20" t="b">
        <v>1</v>
      </c>
      <c r="E22" s="20" t="b">
        <v>1</v>
      </c>
      <c r="F22" s="20" t="b">
        <v>1</v>
      </c>
      <c r="G22" s="20">
        <f t="shared" si="1"/>
        <v>4</v>
      </c>
      <c r="H22" s="21">
        <f t="shared" si="2"/>
        <v>100</v>
      </c>
      <c r="I22" s="22" t="s">
        <v>10</v>
      </c>
    </row>
    <row r="23">
      <c r="A23" s="18" t="s">
        <v>47</v>
      </c>
      <c r="B23" s="19" t="s">
        <v>48</v>
      </c>
      <c r="C23" s="20" t="b">
        <v>1</v>
      </c>
      <c r="D23" s="20" t="b">
        <v>1</v>
      </c>
      <c r="E23" s="20" t="b">
        <v>1</v>
      </c>
      <c r="F23" s="20" t="b">
        <v>1</v>
      </c>
      <c r="G23" s="20">
        <f t="shared" si="1"/>
        <v>4</v>
      </c>
      <c r="H23" s="21">
        <f t="shared" si="2"/>
        <v>100</v>
      </c>
      <c r="I23" s="22" t="s">
        <v>10</v>
      </c>
    </row>
    <row r="24">
      <c r="A24" s="18" t="s">
        <v>49</v>
      </c>
      <c r="B24" s="19" t="s">
        <v>50</v>
      </c>
      <c r="C24" s="20" t="b">
        <v>1</v>
      </c>
      <c r="D24" s="20" t="b">
        <v>1</v>
      </c>
      <c r="E24" s="20" t="b">
        <v>1</v>
      </c>
      <c r="F24" s="20" t="b">
        <v>1</v>
      </c>
      <c r="G24" s="20">
        <f t="shared" si="1"/>
        <v>4</v>
      </c>
      <c r="H24" s="21">
        <f t="shared" si="2"/>
        <v>100</v>
      </c>
      <c r="I24" s="22" t="s">
        <v>10</v>
      </c>
    </row>
    <row r="25">
      <c r="A25" s="18" t="s">
        <v>51</v>
      </c>
      <c r="B25" s="19" t="s">
        <v>52</v>
      </c>
      <c r="C25" s="20" t="b">
        <v>1</v>
      </c>
      <c r="D25" s="20" t="b">
        <v>1</v>
      </c>
      <c r="E25" s="20" t="b">
        <v>1</v>
      </c>
      <c r="F25" s="20" t="b">
        <v>1</v>
      </c>
      <c r="G25" s="20">
        <f t="shared" si="1"/>
        <v>4</v>
      </c>
      <c r="H25" s="21">
        <f t="shared" si="2"/>
        <v>100</v>
      </c>
      <c r="I25" s="22" t="s">
        <v>10</v>
      </c>
    </row>
    <row r="26">
      <c r="A26" s="18" t="s">
        <v>53</v>
      </c>
      <c r="B26" s="19" t="s">
        <v>54</v>
      </c>
      <c r="C26" s="20" t="b">
        <v>1</v>
      </c>
      <c r="D26" s="20" t="b">
        <v>1</v>
      </c>
      <c r="E26" s="20" t="b">
        <v>1</v>
      </c>
      <c r="F26" s="20" t="b">
        <v>1</v>
      </c>
      <c r="G26" s="20">
        <f t="shared" si="1"/>
        <v>4</v>
      </c>
      <c r="H26" s="21">
        <f t="shared" si="2"/>
        <v>100</v>
      </c>
      <c r="I26" s="22" t="s">
        <v>10</v>
      </c>
    </row>
    <row r="27">
      <c r="A27" s="18" t="s">
        <v>55</v>
      </c>
      <c r="B27" s="19" t="s">
        <v>56</v>
      </c>
      <c r="C27" s="20" t="b">
        <v>1</v>
      </c>
      <c r="D27" s="20" t="b">
        <v>1</v>
      </c>
      <c r="E27" s="20" t="b">
        <v>1</v>
      </c>
      <c r="F27" s="20" t="b">
        <v>1</v>
      </c>
      <c r="G27" s="20">
        <f t="shared" si="1"/>
        <v>4</v>
      </c>
      <c r="H27" s="21">
        <f t="shared" si="2"/>
        <v>100</v>
      </c>
      <c r="I27" s="22" t="s">
        <v>10</v>
      </c>
    </row>
    <row r="28">
      <c r="A28" s="18" t="s">
        <v>57</v>
      </c>
      <c r="B28" s="19" t="s">
        <v>58</v>
      </c>
      <c r="C28" s="20" t="b">
        <v>1</v>
      </c>
      <c r="D28" s="20" t="b">
        <v>1</v>
      </c>
      <c r="E28" s="20" t="b">
        <v>1</v>
      </c>
      <c r="F28" s="20" t="b">
        <v>1</v>
      </c>
      <c r="G28" s="20">
        <f t="shared" si="1"/>
        <v>4</v>
      </c>
      <c r="H28" s="21">
        <f t="shared" si="2"/>
        <v>100</v>
      </c>
      <c r="I28" s="22" t="s">
        <v>10</v>
      </c>
    </row>
    <row r="29">
      <c r="A29" s="18" t="s">
        <v>59</v>
      </c>
      <c r="B29" s="19" t="s">
        <v>60</v>
      </c>
      <c r="C29" s="20" t="b">
        <v>1</v>
      </c>
      <c r="D29" s="20" t="b">
        <v>1</v>
      </c>
      <c r="E29" s="20" t="b">
        <v>1</v>
      </c>
      <c r="F29" s="20" t="b">
        <v>1</v>
      </c>
      <c r="G29" s="20">
        <f t="shared" si="1"/>
        <v>4</v>
      </c>
      <c r="H29" s="21">
        <f t="shared" si="2"/>
        <v>100</v>
      </c>
      <c r="I29" s="22" t="s">
        <v>10</v>
      </c>
    </row>
    <row r="30">
      <c r="A30" s="18" t="s">
        <v>61</v>
      </c>
      <c r="B30" s="19" t="s">
        <v>62</v>
      </c>
      <c r="C30" s="20" t="b">
        <v>1</v>
      </c>
      <c r="D30" s="20" t="b">
        <v>1</v>
      </c>
      <c r="E30" s="20" t="b">
        <v>1</v>
      </c>
      <c r="F30" s="20" t="b">
        <v>1</v>
      </c>
      <c r="G30" s="20">
        <f t="shared" si="1"/>
        <v>4</v>
      </c>
      <c r="H30" s="21">
        <f t="shared" si="2"/>
        <v>100</v>
      </c>
      <c r="I30" s="22" t="s">
        <v>10</v>
      </c>
    </row>
    <row r="31">
      <c r="A31" s="24" t="s">
        <v>63</v>
      </c>
      <c r="B31" s="25" t="s">
        <v>64</v>
      </c>
      <c r="C31" s="26" t="b">
        <v>1</v>
      </c>
      <c r="D31" s="26" t="b">
        <v>1</v>
      </c>
      <c r="E31" s="26" t="b">
        <v>1</v>
      </c>
      <c r="F31" s="26" t="b">
        <v>1</v>
      </c>
      <c r="G31" s="26">
        <f t="shared" si="1"/>
        <v>4</v>
      </c>
      <c r="H31" s="27">
        <f t="shared" si="2"/>
        <v>100</v>
      </c>
      <c r="I31" s="28" t="s">
        <v>10</v>
      </c>
    </row>
    <row r="32" ht="24.75" customHeight="1">
      <c r="A32" s="29" t="s">
        <v>65</v>
      </c>
      <c r="B32" s="30"/>
      <c r="C32" s="31">
        <f t="shared" ref="C32:F32" si="3">COUNTIF(C3:C31, TRUE)</f>
        <v>29</v>
      </c>
      <c r="D32" s="31">
        <f t="shared" si="3"/>
        <v>29</v>
      </c>
      <c r="E32" s="31">
        <f t="shared" si="3"/>
        <v>29</v>
      </c>
      <c r="F32" s="31">
        <f t="shared" si="3"/>
        <v>29</v>
      </c>
      <c r="G32" s="32">
        <f>SUM(G3:G31)</f>
        <v>116</v>
      </c>
      <c r="H32" s="33">
        <f>100*G32/(29*4)</f>
        <v>100</v>
      </c>
      <c r="I32" s="34"/>
    </row>
    <row r="34">
      <c r="A34" s="35" t="s">
        <v>66</v>
      </c>
      <c r="B34" s="36" t="s">
        <v>67</v>
      </c>
      <c r="D34" s="37"/>
      <c r="E34" s="38" t="s">
        <v>68</v>
      </c>
    </row>
    <row r="35">
      <c r="A35" s="35" t="s">
        <v>69</v>
      </c>
      <c r="B35" s="39" t="s">
        <v>70</v>
      </c>
      <c r="D35" s="40"/>
      <c r="E35" s="38" t="s">
        <v>71</v>
      </c>
    </row>
    <row r="36">
      <c r="A36" s="41" t="s">
        <v>72</v>
      </c>
      <c r="D36" s="42"/>
      <c r="E36" s="38" t="s">
        <v>73</v>
      </c>
    </row>
    <row r="37">
      <c r="D37" s="43"/>
      <c r="E37" s="38" t="s">
        <v>74</v>
      </c>
    </row>
    <row r="38">
      <c r="D38" s="44"/>
      <c r="E38" s="38" t="s">
        <v>75</v>
      </c>
    </row>
    <row r="39">
      <c r="D39" s="45"/>
      <c r="E39" s="38" t="s">
        <v>76</v>
      </c>
    </row>
  </sheetData>
  <mergeCells count="13">
    <mergeCell ref="A32:B32"/>
    <mergeCell ref="A36:B37"/>
    <mergeCell ref="E36:I36"/>
    <mergeCell ref="E37:I37"/>
    <mergeCell ref="E38:I38"/>
    <mergeCell ref="E39:I39"/>
    <mergeCell ref="A1:A2"/>
    <mergeCell ref="B1:B2"/>
    <mergeCell ref="C1:F1"/>
    <mergeCell ref="H1:H2"/>
    <mergeCell ref="I1:I2"/>
    <mergeCell ref="E34:I34"/>
    <mergeCell ref="E35:I35"/>
  </mergeCells>
  <conditionalFormatting sqref="A3:I32">
    <cfRule type="expression" dxfId="0" priority="1">
      <formula>OR(ISNUMBER(SEARCH("Invalid File", $I3)),ISNUMBER(SEARCH("Reject", $I3)))</formula>
    </cfRule>
  </conditionalFormatting>
  <conditionalFormatting sqref="A3:I32">
    <cfRule type="expression" dxfId="1" priority="2">
      <formula>$H3 = 0</formula>
    </cfRule>
  </conditionalFormatting>
  <conditionalFormatting sqref="A3:I32">
    <cfRule type="expression" dxfId="2" priority="3">
      <formula>AND($H3=100, TRIM($I3)="KEC : ; DESA : ; BS : ; SLS : ;")</formula>
    </cfRule>
  </conditionalFormatting>
  <conditionalFormatting sqref="A3:I32">
    <cfRule type="expression" dxfId="3" priority="4">
      <formula> ISNUMBER(SEARCH("Cek Batas Kabupaten", $I3))</formula>
    </cfRule>
  </conditionalFormatting>
  <conditionalFormatting sqref="A3:I32">
    <cfRule type="expression" dxfId="4" priority="5">
      <formula>AND($H3&lt;100, $I3&lt;&gt;"")</formula>
    </cfRule>
  </conditionalFormatting>
  <conditionalFormatting sqref="A3:I32">
    <cfRule type="expression" dxfId="5" priority="6">
      <formula>AND($H3=100, $I3&lt;&gt;"")</formula>
    </cfRule>
  </conditionalFormatting>
  <hyperlinks>
    <hyperlink r:id="rId1" ref="B34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8.88"/>
  </cols>
  <sheetData>
    <row r="1">
      <c r="A1" s="35" t="s">
        <v>77</v>
      </c>
      <c r="B1" s="46">
        <f>Dashboard!H32</f>
        <v>100</v>
      </c>
    </row>
    <row r="2">
      <c r="A2" s="35" t="s">
        <v>78</v>
      </c>
      <c r="B2" s="47" t="str">
        <f>Dashboard!B35</f>
        <v>17-12-2025, 12:24 AM</v>
      </c>
    </row>
  </sheetData>
  <drawing r:id="rId1"/>
</worksheet>
</file>