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itoring" sheetId="1" r:id="rId5"/>
    <sheet state="hidden" name="Detail" sheetId="2" r:id="rId6"/>
  </sheets>
  <definedNames/>
  <calcPr/>
</workbook>
</file>

<file path=xl/sharedStrings.xml><?xml version="1.0" encoding="utf-8"?>
<sst xmlns="http://schemas.openxmlformats.org/spreadsheetml/2006/main" count="69" uniqueCount="42">
  <si>
    <t>Kabupaten</t>
  </si>
  <si>
    <t>Jumlah Desa</t>
  </si>
  <si>
    <t xml:space="preserve">Hasil Peninjauan Klasifikasi Perkotaan/Perdesaan </t>
  </si>
  <si>
    <t>VER-UR25 Perbaikan (Diisi Provinsi)</t>
  </si>
  <si>
    <t>9403 - JAYAPURA</t>
  </si>
  <si>
    <t>Sudah Sesuai</t>
  </si>
  <si>
    <t>9408 - KEPULAUAN YAPEN</t>
  </si>
  <si>
    <t>9409 - BIAK NUMFOR</t>
  </si>
  <si>
    <t>9419 - SARMI</t>
  </si>
  <si>
    <t>Belum Sesuai</t>
  </si>
  <si>
    <t>9420 - KEEROM</t>
  </si>
  <si>
    <t>9426 - WAROPEN</t>
  </si>
  <si>
    <t>9427 - SUPIORI</t>
  </si>
  <si>
    <t>9428 - MAMBERAMO RAYA</t>
  </si>
  <si>
    <t>9471 - KOTA JAYAPURA</t>
  </si>
  <si>
    <t>9501 - MERAUKE</t>
  </si>
  <si>
    <t>9502 - BOVEN DIGOEL</t>
  </si>
  <si>
    <t>9503 - MAPPI</t>
  </si>
  <si>
    <t>9504 - ASMAT</t>
  </si>
  <si>
    <t>9601 - MIMIKA</t>
  </si>
  <si>
    <t>9602 - DOGIYAI</t>
  </si>
  <si>
    <t>9603 - DEIYAI</t>
  </si>
  <si>
    <t>9604 - NABIRE</t>
  </si>
  <si>
    <t>9605 - PANIAI</t>
  </si>
  <si>
    <t>9606 - INTAN JAYA</t>
  </si>
  <si>
    <t>9607 - PUNCAK</t>
  </si>
  <si>
    <t>9608 - PUNCAK JAYA</t>
  </si>
  <si>
    <t>9701 - NDUGA</t>
  </si>
  <si>
    <t>9702 - JAYAWIJAYA</t>
  </si>
  <si>
    <t>9703 - LANNY JAYA</t>
  </si>
  <si>
    <t>9704 - TOLIKARA</t>
  </si>
  <si>
    <t>9705 - MAMBERAMO TENGAH</t>
  </si>
  <si>
    <t>9706 - YALIMO</t>
  </si>
  <si>
    <t>9707 - YAHUKIMO</t>
  </si>
  <si>
    <t>9708 - PEGUNUNGAN BINTANG</t>
  </si>
  <si>
    <t>TOTAL</t>
  </si>
  <si>
    <t>Sumber:</t>
  </si>
  <si>
    <t>email ipds9400@bps.go.id</t>
  </si>
  <si>
    <t>Kondisi:</t>
  </si>
  <si>
    <t xml:space="preserve">Monitoring Peninjauan Klasifikasi Perkotaan/Perdesaan </t>
  </si>
  <si>
    <t>progres</t>
  </si>
  <si>
    <t>update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</si>
</sst>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&quot;-&quot;mm&quot;-&quot;yyyy&quot;, &quot;hh&quot;:&quot;mm&quot; WIT&quot;"/>
    <numFmt numFmtId="165" formatCode="mm&quot;/&quot;dd&quot;/&quot;yyyy&quot; &quot;h&quot;:&quot;mm&quot; WIT&quot;"/>
  </numFmts>
  <fonts count="5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  <font>
      <b/>
      <color theme="1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1" numFmtId="0" xfId="0" applyAlignment="1" applyBorder="1" applyFont="1">
      <alignment horizontal="center" readingOrder="0" shrinkToFit="0" vertical="center" wrapText="1"/>
    </xf>
    <xf borderId="3" fillId="0" fontId="1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4" fillId="0" fontId="2" numFmtId="0" xfId="0" applyAlignment="1" applyBorder="1" applyFont="1">
      <alignment readingOrder="0"/>
    </xf>
    <xf borderId="0" fillId="0" fontId="2" numFmtId="3" xfId="0" applyAlignment="1" applyFont="1" applyNumberFormat="1">
      <alignment readingOrder="0"/>
    </xf>
    <xf borderId="0" fillId="0" fontId="2" numFmtId="0" xfId="0" applyAlignment="1" applyFont="1">
      <alignment readingOrder="0"/>
    </xf>
    <xf borderId="5" fillId="0" fontId="2" numFmtId="0" xfId="0" applyBorder="1" applyFont="1"/>
    <xf borderId="0" fillId="0" fontId="2" numFmtId="0" xfId="0" applyFont="1"/>
    <xf borderId="5" fillId="0" fontId="2" numFmtId="0" xfId="0" applyAlignment="1" applyBorder="1" applyFont="1">
      <alignment readingOrder="0"/>
    </xf>
    <xf borderId="6" fillId="0" fontId="1" numFmtId="0" xfId="0" applyAlignment="1" applyBorder="1" applyFont="1">
      <alignment horizontal="center" readingOrder="0"/>
    </xf>
    <xf borderId="7" fillId="0" fontId="1" numFmtId="3" xfId="0" applyBorder="1" applyFont="1" applyNumberFormat="1"/>
    <xf borderId="7" fillId="0" fontId="1" numFmtId="2" xfId="0" applyBorder="1" applyFont="1" applyNumberFormat="1"/>
    <xf borderId="8" fillId="0" fontId="2" numFmtId="0" xfId="0" applyBorder="1" applyFont="1"/>
    <xf borderId="0" fillId="0" fontId="3" numFmtId="0" xfId="0" applyAlignment="1" applyFont="1">
      <alignment vertical="bottom"/>
    </xf>
    <xf borderId="0" fillId="0" fontId="2" numFmtId="164" xfId="0" applyFont="1" applyNumberFormat="1"/>
    <xf borderId="0" fillId="0" fontId="4" numFmtId="0" xfId="0" applyAlignment="1" applyFont="1">
      <alignment readingOrder="0"/>
    </xf>
    <xf borderId="0" fillId="0" fontId="4" numFmtId="0" xfId="0" applyFont="1"/>
    <xf borderId="0" fillId="0" fontId="3" numFmtId="2" xfId="0" applyAlignment="1" applyFont="1" applyNumberFormat="1">
      <alignment horizontal="right" vertical="bottom"/>
    </xf>
    <xf borderId="0" fillId="0" fontId="3" numFmtId="165" xfId="0" applyAlignment="1" applyFont="1" applyNumberFormat="1">
      <alignment horizontal="right" vertical="bottom"/>
    </xf>
  </cellXfs>
  <cellStyles count="1">
    <cellStyle xfId="0" name="Normal" builtinId="0"/>
  </cellStyles>
  <dxfs count="4">
    <dxf>
      <font/>
      <fill>
        <patternFill patternType="solid">
          <fgColor rgb="FFB7B7B7"/>
          <bgColor rgb="FFB7B7B7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38"/>
    <col customWidth="1" min="2" max="2" width="20.63"/>
    <col customWidth="1" min="3" max="3" width="37.25"/>
    <col customWidth="1" min="4" max="4" width="18.38"/>
    <col hidden="1" min="5" max="5" width="12.63"/>
  </cols>
  <sheetData>
    <row r="1" ht="30.75" customHeight="1">
      <c r="A1" s="1" t="s">
        <v>0</v>
      </c>
      <c r="B1" s="2" t="s">
        <v>1</v>
      </c>
      <c r="C1" s="2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4</v>
      </c>
      <c r="B2" s="6">
        <v>144.0</v>
      </c>
      <c r="C2" s="7" t="s">
        <v>5</v>
      </c>
      <c r="D2" s="8" t="b">
        <v>0</v>
      </c>
      <c r="E2" s="9">
        <f t="shared" ref="E2:E30" si="1">IF(C2="Sudah Sesuai",1,IF(D2=TRUE,1,0))</f>
        <v>1</v>
      </c>
    </row>
    <row r="3">
      <c r="A3" s="5" t="s">
        <v>6</v>
      </c>
      <c r="B3" s="6">
        <v>165.0</v>
      </c>
      <c r="C3" s="7" t="s">
        <v>5</v>
      </c>
      <c r="D3" s="8" t="b">
        <v>0</v>
      </c>
      <c r="E3" s="9">
        <f t="shared" si="1"/>
        <v>1</v>
      </c>
    </row>
    <row r="4">
      <c r="A4" s="5" t="s">
        <v>7</v>
      </c>
      <c r="B4" s="6">
        <v>271.0</v>
      </c>
      <c r="C4" s="7" t="s">
        <v>5</v>
      </c>
      <c r="D4" s="8" t="b">
        <v>0</v>
      </c>
      <c r="E4" s="9">
        <f t="shared" si="1"/>
        <v>1</v>
      </c>
    </row>
    <row r="5">
      <c r="A5" s="5" t="s">
        <v>8</v>
      </c>
      <c r="B5" s="6">
        <v>111.0</v>
      </c>
      <c r="C5" s="7" t="s">
        <v>9</v>
      </c>
      <c r="D5" s="10" t="b">
        <v>1</v>
      </c>
      <c r="E5" s="9">
        <f t="shared" si="1"/>
        <v>1</v>
      </c>
    </row>
    <row r="6">
      <c r="A6" s="5" t="s">
        <v>10</v>
      </c>
      <c r="B6" s="6">
        <v>91.0</v>
      </c>
      <c r="C6" s="7" t="s">
        <v>5</v>
      </c>
      <c r="D6" s="8" t="b">
        <v>0</v>
      </c>
      <c r="E6" s="9">
        <f t="shared" si="1"/>
        <v>1</v>
      </c>
    </row>
    <row r="7">
      <c r="A7" s="5" t="s">
        <v>11</v>
      </c>
      <c r="B7" s="6">
        <v>111.0</v>
      </c>
      <c r="C7" s="7" t="s">
        <v>9</v>
      </c>
      <c r="D7" s="10" t="b">
        <v>1</v>
      </c>
      <c r="E7" s="9">
        <f t="shared" si="1"/>
        <v>1</v>
      </c>
    </row>
    <row r="8">
      <c r="A8" s="5" t="s">
        <v>12</v>
      </c>
      <c r="B8" s="6">
        <v>38.0</v>
      </c>
      <c r="C8" s="7" t="s">
        <v>9</v>
      </c>
      <c r="D8" s="10" t="b">
        <v>1</v>
      </c>
      <c r="E8" s="9">
        <f t="shared" si="1"/>
        <v>1</v>
      </c>
    </row>
    <row r="9">
      <c r="A9" s="5" t="s">
        <v>13</v>
      </c>
      <c r="B9" s="6">
        <v>59.0</v>
      </c>
      <c r="C9" s="7" t="s">
        <v>5</v>
      </c>
      <c r="D9" s="8" t="b">
        <v>0</v>
      </c>
      <c r="E9" s="9">
        <f t="shared" si="1"/>
        <v>1</v>
      </c>
    </row>
    <row r="10">
      <c r="A10" s="5" t="s">
        <v>14</v>
      </c>
      <c r="B10" s="6">
        <v>39.0</v>
      </c>
      <c r="C10" s="7" t="s">
        <v>5</v>
      </c>
      <c r="D10" s="8" t="b">
        <v>0</v>
      </c>
      <c r="E10" s="9">
        <f t="shared" si="1"/>
        <v>1</v>
      </c>
    </row>
    <row r="11">
      <c r="A11" s="5" t="s">
        <v>15</v>
      </c>
      <c r="B11" s="6">
        <v>190.0</v>
      </c>
      <c r="C11" s="7" t="s">
        <v>5</v>
      </c>
      <c r="D11" s="8" t="b">
        <v>0</v>
      </c>
      <c r="E11" s="9">
        <f t="shared" si="1"/>
        <v>1</v>
      </c>
    </row>
    <row r="12">
      <c r="A12" s="5" t="s">
        <v>16</v>
      </c>
      <c r="B12" s="6">
        <v>112.0</v>
      </c>
      <c r="C12" s="7" t="s">
        <v>5</v>
      </c>
      <c r="D12" s="8" t="b">
        <v>0</v>
      </c>
      <c r="E12" s="9">
        <f t="shared" si="1"/>
        <v>1</v>
      </c>
    </row>
    <row r="13">
      <c r="A13" s="5" t="s">
        <v>17</v>
      </c>
      <c r="B13" s="6">
        <v>164.0</v>
      </c>
      <c r="C13" s="7" t="s">
        <v>5</v>
      </c>
      <c r="D13" s="8" t="b">
        <v>0</v>
      </c>
      <c r="E13" s="9">
        <f t="shared" si="1"/>
        <v>1</v>
      </c>
    </row>
    <row r="14">
      <c r="A14" s="5" t="s">
        <v>18</v>
      </c>
      <c r="B14" s="6">
        <v>224.0</v>
      </c>
      <c r="C14" s="7" t="s">
        <v>5</v>
      </c>
      <c r="D14" s="8" t="b">
        <v>0</v>
      </c>
      <c r="E14" s="9">
        <f t="shared" si="1"/>
        <v>1</v>
      </c>
    </row>
    <row r="15">
      <c r="A15" s="5" t="s">
        <v>19</v>
      </c>
      <c r="B15" s="6">
        <v>152.0</v>
      </c>
      <c r="C15" s="7" t="s">
        <v>5</v>
      </c>
      <c r="D15" s="8" t="b">
        <v>0</v>
      </c>
      <c r="E15" s="9">
        <f t="shared" si="1"/>
        <v>1</v>
      </c>
    </row>
    <row r="16">
      <c r="A16" s="5" t="s">
        <v>20</v>
      </c>
      <c r="B16" s="6">
        <v>79.0</v>
      </c>
      <c r="C16" s="7" t="s">
        <v>5</v>
      </c>
      <c r="D16" s="8" t="b">
        <v>0</v>
      </c>
      <c r="E16" s="9">
        <f t="shared" si="1"/>
        <v>1</v>
      </c>
    </row>
    <row r="17">
      <c r="A17" s="5" t="s">
        <v>21</v>
      </c>
      <c r="B17" s="6">
        <v>67.0</v>
      </c>
      <c r="C17" s="7" t="s">
        <v>5</v>
      </c>
      <c r="D17" s="8" t="b">
        <v>0</v>
      </c>
      <c r="E17" s="9">
        <f t="shared" si="1"/>
        <v>1</v>
      </c>
    </row>
    <row r="18">
      <c r="A18" s="5" t="s">
        <v>22</v>
      </c>
      <c r="B18" s="6">
        <v>89.0</v>
      </c>
      <c r="C18" s="7" t="s">
        <v>5</v>
      </c>
      <c r="D18" s="8" t="b">
        <v>0</v>
      </c>
      <c r="E18" s="9">
        <f t="shared" si="1"/>
        <v>1</v>
      </c>
    </row>
    <row r="19">
      <c r="A19" s="5" t="s">
        <v>23</v>
      </c>
      <c r="B19" s="6">
        <v>216.0</v>
      </c>
      <c r="C19" s="7" t="s">
        <v>5</v>
      </c>
      <c r="D19" s="8" t="b">
        <v>0</v>
      </c>
      <c r="E19" s="9">
        <f t="shared" si="1"/>
        <v>1</v>
      </c>
    </row>
    <row r="20">
      <c r="A20" s="5" t="s">
        <v>24</v>
      </c>
      <c r="B20" s="6">
        <v>97.0</v>
      </c>
      <c r="C20" s="7" t="s">
        <v>5</v>
      </c>
      <c r="D20" s="8" t="b">
        <v>0</v>
      </c>
      <c r="E20" s="9">
        <f t="shared" si="1"/>
        <v>1</v>
      </c>
    </row>
    <row r="21">
      <c r="A21" s="5" t="s">
        <v>25</v>
      </c>
      <c r="B21" s="6">
        <v>206.0</v>
      </c>
      <c r="C21" s="7" t="s">
        <v>5</v>
      </c>
      <c r="D21" s="8" t="b">
        <v>0</v>
      </c>
      <c r="E21" s="9">
        <f t="shared" si="1"/>
        <v>1</v>
      </c>
    </row>
    <row r="22">
      <c r="A22" s="5" t="s">
        <v>26</v>
      </c>
      <c r="B22" s="6">
        <v>302.0</v>
      </c>
      <c r="C22" s="7" t="s">
        <v>9</v>
      </c>
      <c r="D22" s="10" t="b">
        <v>1</v>
      </c>
      <c r="E22" s="9">
        <f t="shared" si="1"/>
        <v>1</v>
      </c>
    </row>
    <row r="23">
      <c r="A23" s="5" t="s">
        <v>27</v>
      </c>
      <c r="B23" s="6">
        <v>248.0</v>
      </c>
      <c r="C23" s="7" t="s">
        <v>5</v>
      </c>
      <c r="D23" s="8" t="b">
        <v>0</v>
      </c>
      <c r="E23" s="9">
        <f t="shared" si="1"/>
        <v>1</v>
      </c>
    </row>
    <row r="24">
      <c r="A24" s="5" t="s">
        <v>28</v>
      </c>
      <c r="B24" s="6">
        <v>332.0</v>
      </c>
      <c r="C24" s="7" t="s">
        <v>5</v>
      </c>
      <c r="D24" s="8" t="b">
        <v>0</v>
      </c>
      <c r="E24" s="9">
        <f t="shared" si="1"/>
        <v>1</v>
      </c>
    </row>
    <row r="25">
      <c r="A25" s="5" t="s">
        <v>29</v>
      </c>
      <c r="B25" s="6">
        <v>355.0</v>
      </c>
      <c r="C25" s="7" t="s">
        <v>5</v>
      </c>
      <c r="D25" s="8" t="b">
        <v>0</v>
      </c>
      <c r="E25" s="9">
        <f t="shared" si="1"/>
        <v>1</v>
      </c>
    </row>
    <row r="26">
      <c r="A26" s="5" t="s">
        <v>30</v>
      </c>
      <c r="B26" s="6">
        <v>545.0</v>
      </c>
      <c r="C26" s="7" t="s">
        <v>5</v>
      </c>
      <c r="D26" s="8" t="b">
        <v>0</v>
      </c>
      <c r="E26" s="9">
        <f t="shared" si="1"/>
        <v>1</v>
      </c>
    </row>
    <row r="27">
      <c r="A27" s="5" t="s">
        <v>31</v>
      </c>
      <c r="B27" s="6">
        <v>59.0</v>
      </c>
      <c r="C27" s="7" t="s">
        <v>5</v>
      </c>
      <c r="D27" s="8" t="b">
        <v>0</v>
      </c>
      <c r="E27" s="9">
        <f t="shared" si="1"/>
        <v>1</v>
      </c>
    </row>
    <row r="28">
      <c r="A28" s="5" t="s">
        <v>32</v>
      </c>
      <c r="B28" s="6">
        <v>300.0</v>
      </c>
      <c r="C28" s="7" t="s">
        <v>5</v>
      </c>
      <c r="D28" s="8" t="b">
        <v>0</v>
      </c>
      <c r="E28" s="9">
        <f t="shared" si="1"/>
        <v>1</v>
      </c>
    </row>
    <row r="29">
      <c r="A29" s="5" t="s">
        <v>33</v>
      </c>
      <c r="B29" s="6">
        <v>518.0</v>
      </c>
      <c r="C29" s="7" t="s">
        <v>5</v>
      </c>
      <c r="D29" s="8" t="b">
        <v>0</v>
      </c>
      <c r="E29" s="9">
        <f t="shared" si="1"/>
        <v>1</v>
      </c>
    </row>
    <row r="30">
      <c r="A30" s="5" t="s">
        <v>34</v>
      </c>
      <c r="B30" s="6">
        <v>277.0</v>
      </c>
      <c r="C30" s="7" t="s">
        <v>5</v>
      </c>
      <c r="D30" s="8" t="b">
        <v>0</v>
      </c>
      <c r="E30" s="9">
        <f t="shared" si="1"/>
        <v>1</v>
      </c>
    </row>
    <row r="31">
      <c r="A31" s="11" t="s">
        <v>35</v>
      </c>
      <c r="B31" s="12">
        <f>SUM(B2:B30)</f>
        <v>5561</v>
      </c>
      <c r="C31" s="13">
        <f>100*SUM(E2:E30)/29</f>
        <v>100</v>
      </c>
      <c r="D31" s="14"/>
    </row>
    <row r="33">
      <c r="A33" s="15" t="s">
        <v>36</v>
      </c>
      <c r="B33" s="7" t="s">
        <v>37</v>
      </c>
    </row>
    <row r="34">
      <c r="A34" s="15" t="s">
        <v>38</v>
      </c>
      <c r="B34" s="16">
        <f>NOW()</f>
        <v>46135.79098</v>
      </c>
      <c r="C34" s="16"/>
    </row>
    <row r="35">
      <c r="A35" s="17" t="s">
        <v>39</v>
      </c>
      <c r="B35" s="18"/>
    </row>
    <row r="36">
      <c r="A36" s="18"/>
      <c r="B36" s="18"/>
    </row>
  </sheetData>
  <conditionalFormatting sqref="D2:D30">
    <cfRule type="expression" dxfId="0" priority="1">
      <formula>$C2 = "Sudah Sesuai"</formula>
    </cfRule>
  </conditionalFormatting>
  <conditionalFormatting sqref="D2:D30">
    <cfRule type="expression" dxfId="1" priority="2">
      <formula>AND($C2 = "Belum Sesuai",$D2=FALSE)</formula>
    </cfRule>
  </conditionalFormatting>
  <conditionalFormatting sqref="D2:D30">
    <cfRule type="expression" dxfId="2" priority="3">
      <formula>AND($C2 = "Belum Sesuai",$D2=TRUE)</formula>
    </cfRule>
  </conditionalFormatting>
  <conditionalFormatting sqref="A2:A30">
    <cfRule type="expression" dxfId="3" priority="4">
      <formula>AND($C2 = "Belum Sesuai",$D2=FALSE)</formula>
    </cfRule>
  </conditionalFormatting>
  <conditionalFormatting sqref="A2:A30">
    <cfRule type="expression" dxfId="2" priority="5">
      <formula>AND($C2 = "Belum Sesuai",$D2=TRUE)</formula>
    </cfRule>
  </conditionalFormatting>
  <conditionalFormatting sqref="A2:A30">
    <cfRule type="expression" dxfId="2" priority="6">
      <formula>$C2 = "Sudah Sesuai"</formula>
    </cfRule>
  </conditionalFormatting>
  <conditionalFormatting sqref="A2:A30">
    <cfRule type="expression" dxfId="1" priority="7">
      <formula>$C2 = ""</formula>
    </cfRule>
  </conditionalFormatting>
  <dataValidations>
    <dataValidation type="list" allowBlank="1" showErrorMessage="1" sqref="C2:C30">
      <formula1>"Sudah Sesuai,Belum Sesuai"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13"/>
  </cols>
  <sheetData>
    <row r="1">
      <c r="A1" s="15" t="s">
        <v>40</v>
      </c>
      <c r="B1" s="19">
        <f>Monitoring!C31</f>
        <v>100</v>
      </c>
    </row>
    <row r="2">
      <c r="A2" s="15" t="s">
        <v>41</v>
      </c>
      <c r="B2" s="20">
        <f>Monitoring!B34</f>
        <v>46135.79098</v>
      </c>
    </row>
  </sheetData>
  <drawing r:id="rId1"/>
</worksheet>
</file>