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ng" sheetId="1" r:id="rId5"/>
    <sheet state="visible" name="Webmon - K" sheetId="2" r:id="rId6"/>
    <sheet state="visible" name="Webmon - KP" sheetId="3" r:id="rId7"/>
  </sheets>
  <definedNames/>
  <calcPr/>
</workbook>
</file>

<file path=xl/sharedStrings.xml><?xml version="1.0" encoding="utf-8"?>
<sst xmlns="http://schemas.openxmlformats.org/spreadsheetml/2006/main" count="190" uniqueCount="53">
  <si>
    <t>Wilayah</t>
  </si>
  <si>
    <t>PENGOLAHAN SUSENAS SEPTEMBER 2026</t>
  </si>
  <si>
    <t>Target</t>
  </si>
  <si>
    <t>Clean</t>
  </si>
  <si>
    <t>Error</t>
  </si>
  <si>
    <t>Jumlah</t>
  </si>
  <si>
    <t>Persentase</t>
  </si>
  <si>
    <t>(9403) JAYAPURA</t>
  </si>
  <si>
    <r>
      <rPr>
        <rFont val="Calibri"/>
        <b/>
        <sz val="11.0"/>
      </rPr>
      <t xml:space="preserve">Sumber: </t>
    </r>
    <r>
      <rPr>
        <rFont val="Calibri"/>
        <b/>
        <color rgb="FF1155CC"/>
        <sz val="11.0"/>
        <u/>
      </rPr>
      <t>https://webmonitoring.bps.go.id/</t>
    </r>
  </si>
  <si>
    <t>(9408) KEPULAUAN YAPEN</t>
  </si>
  <si>
    <t>(9409) BIAK NUMFOR</t>
  </si>
  <si>
    <t>(9419) SARMI</t>
  </si>
  <si>
    <t>(9420) KEEROM</t>
  </si>
  <si>
    <t>(9426) WAROPEN</t>
  </si>
  <si>
    <t>(9427) SUPIORI</t>
  </si>
  <si>
    <t>(9428) MAMBERAMO RAYA</t>
  </si>
  <si>
    <t>(9471) JAYAPURA</t>
  </si>
  <si>
    <t>Total</t>
  </si>
  <si>
    <t>Dokumen K</t>
  </si>
  <si>
    <t>(9501) MERAUKE</t>
  </si>
  <si>
    <t>Dokumen KP</t>
  </si>
  <si>
    <t>(9502) BOVEN DIGOEL</t>
  </si>
  <si>
    <t>(9503) MAPPI</t>
  </si>
  <si>
    <t>(9504) ASMAT</t>
  </si>
  <si>
    <t>Kirim Backup dan Split</t>
  </si>
  <si>
    <t>Revalidasi</t>
  </si>
  <si>
    <t>Revalidasi Pusat</t>
  </si>
  <si>
    <t>(9601) MIMIKA</t>
  </si>
  <si>
    <t>(9602) DOGIYAI</t>
  </si>
  <si>
    <t>(9603) DEIYAI</t>
  </si>
  <si>
    <t>(9604) NABIRE</t>
  </si>
  <si>
    <t>(9605) PANIAI</t>
  </si>
  <si>
    <t>(9606) INTAN JAYA</t>
  </si>
  <si>
    <t>(9607) PUNCAK</t>
  </si>
  <si>
    <t>(9608) PUNCAK JAYA</t>
  </si>
  <si>
    <t>(9701) NDUGA</t>
  </si>
  <si>
    <t>(9702) JAYAWIJAYA</t>
  </si>
  <si>
    <t>(9703) LANNY JAYA</t>
  </si>
  <si>
    <t>(9704) TOLIKARA</t>
  </si>
  <si>
    <t>(9705) MAMBERAMO TENGAH</t>
  </si>
  <si>
    <t>(9706) YALIMO</t>
  </si>
  <si>
    <t>(9707) YAHUKIMO</t>
  </si>
  <si>
    <t>(9708) PEGUNUNGAN BINTANG</t>
  </si>
  <si>
    <t>9 sept</t>
  </si>
  <si>
    <t>PAPUA</t>
  </si>
  <si>
    <t>PAPUA SELATAN</t>
  </si>
  <si>
    <t>PAPUA TENGAH</t>
  </si>
  <si>
    <t>PAPUA PEGUNUNGAN</t>
  </si>
  <si>
    <t>Keterangan kolom revalidasi:</t>
  </si>
  <si>
    <t>sudah revalidasi dan clean</t>
  </si>
  <si>
    <t>sudah revalidasi dan perlu perbaikan</t>
  </si>
  <si>
    <t>sedang revalidasi</t>
  </si>
  <si>
    <t>belum revalidasi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</si>
</sst>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&quot; &quot;mmmm&quot; &quot;yyyy&quot;, &quot;hh&quot;:&quot;mm"/>
    <numFmt numFmtId="165" formatCode="#,##0;(#,##0)"/>
    <numFmt numFmtId="166" formatCode="d mmm"/>
  </numFmts>
  <fonts count="17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7.0"/>
      <color theme="1"/>
      <name val="Calibri"/>
    </font>
    <font>
      <color theme="1"/>
      <name val="Arial"/>
    </font>
    <font/>
    <font>
      <sz val="9.0"/>
      <color rgb="FF000000"/>
      <name val="Calibri"/>
    </font>
    <font>
      <color theme="1"/>
      <name val="Roboto"/>
    </font>
    <font>
      <sz val="11.0"/>
      <color rgb="FF000000"/>
      <name val="Calibri"/>
    </font>
    <font>
      <b/>
      <u/>
      <sz val="11.0"/>
      <color rgb="FF0000FF"/>
      <name val="Calibri"/>
    </font>
    <font>
      <b/>
      <sz val="11.0"/>
      <color theme="1"/>
      <name val="Calibri"/>
    </font>
    <font>
      <sz val="9.0"/>
      <color theme="1"/>
      <name val="Calibri"/>
    </font>
    <font>
      <sz val="11.0"/>
      <color theme="1"/>
      <name val="Calibri"/>
    </font>
    <font>
      <color rgb="FF000000"/>
      <name val="Arial"/>
    </font>
    <font>
      <color theme="7"/>
      <name val="Arial"/>
    </font>
    <font>
      <color theme="5"/>
      <name val="Arial"/>
    </font>
    <font>
      <b/>
      <color rgb="FF000000"/>
      <name val="Arial"/>
    </font>
    <font>
      <b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E67C73"/>
        <bgColor rgb="FFE67C73"/>
      </patternFill>
    </fill>
    <fill>
      <patternFill patternType="solid">
        <fgColor rgb="FFE78173"/>
        <bgColor rgb="FFE78173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0" fillId="2" fontId="2" numFmtId="0" xfId="0" applyAlignment="1" applyFill="1" applyFont="1">
      <alignment horizontal="center" readingOrder="0" vertical="bottom"/>
    </xf>
    <xf borderId="0" fillId="0" fontId="3" numFmtId="0" xfId="0" applyAlignment="1" applyFont="1">
      <alignment vertical="bottom"/>
    </xf>
    <xf borderId="2" fillId="0" fontId="1" numFmtId="0" xfId="0" applyAlignment="1" applyBorder="1" applyFont="1">
      <alignment horizontal="center" readingOrder="0"/>
    </xf>
    <xf borderId="3" fillId="0" fontId="4" numFmtId="0" xfId="0" applyBorder="1" applyFont="1"/>
    <xf borderId="4" fillId="0" fontId="4" numFmtId="0" xfId="0" applyBorder="1" applyFont="1"/>
    <xf borderId="5" fillId="0" fontId="1" numFmtId="0" xfId="0" applyAlignment="1" applyBorder="1" applyFont="1">
      <alignment horizontal="center" readingOrder="0"/>
    </xf>
    <xf borderId="5" fillId="0" fontId="5" numFmtId="0" xfId="0" applyAlignment="1" applyBorder="1" applyFont="1">
      <alignment horizontal="center" readingOrder="0" vertical="bottom"/>
    </xf>
    <xf borderId="0" fillId="0" fontId="6" numFmtId="164" xfId="0" applyAlignment="1" applyFont="1" applyNumberFormat="1">
      <alignment horizontal="center" readingOrder="0"/>
    </xf>
    <xf borderId="5" fillId="0" fontId="7" numFmtId="0" xfId="0" applyAlignment="1" applyBorder="1" applyFont="1">
      <alignment horizontal="left" readingOrder="0" vertical="bottom"/>
    </xf>
    <xf borderId="5" fillId="0" fontId="7" numFmtId="0" xfId="0" applyAlignment="1" applyBorder="1" applyFont="1">
      <alignment horizontal="right" readingOrder="0" shrinkToFit="0" wrapText="0"/>
    </xf>
    <xf borderId="5" fillId="0" fontId="7" numFmtId="0" xfId="0" applyAlignment="1" applyBorder="1" applyFont="1">
      <alignment readingOrder="0" vertical="bottom"/>
    </xf>
    <xf borderId="5" fillId="0" fontId="1" numFmtId="3" xfId="0" applyAlignment="1" applyBorder="1" applyFont="1" applyNumberFormat="1">
      <alignment horizontal="center" readingOrder="0"/>
    </xf>
    <xf borderId="0" fillId="0" fontId="8" numFmtId="0" xfId="0" applyAlignment="1" applyFont="1">
      <alignment horizontal="center" readingOrder="0" vertical="bottom"/>
    </xf>
    <xf borderId="1" fillId="2" fontId="9" numFmtId="0" xfId="0" applyAlignment="1" applyBorder="1" applyFill="1" applyFont="1">
      <alignment horizontal="center" vertical="center"/>
    </xf>
    <xf borderId="6" fillId="2" fontId="9" numFmtId="0" xfId="0" applyAlignment="1" applyBorder="1" applyFill="1" applyFont="1">
      <alignment horizontal="center" readingOrder="0" vertical="bottom"/>
    </xf>
    <xf borderId="2" fillId="0" fontId="4" numFmtId="0" xfId="0" applyBorder="1" applyFont="1"/>
    <xf borderId="5" fillId="0" fontId="7" numFmtId="0" xfId="0" applyAlignment="1" applyBorder="1" applyFont="1">
      <alignment horizontal="center" readingOrder="0" shrinkToFit="0" wrapText="0"/>
    </xf>
    <xf borderId="1" fillId="2" fontId="9" numFmtId="0" xfId="0" applyAlignment="1" applyBorder="1" applyFill="1" applyFont="1">
      <alignment horizontal="center" readingOrder="0" shrinkToFit="0" vertical="center" wrapText="1"/>
    </xf>
    <xf borderId="7" fillId="0" fontId="4" numFmtId="0" xfId="0" applyBorder="1" applyFont="1"/>
    <xf borderId="2" fillId="2" fontId="9" numFmtId="0" xfId="0" applyAlignment="1" applyBorder="1" applyFill="1" applyFont="1">
      <alignment horizontal="center" vertical="bottom"/>
    </xf>
    <xf borderId="5" fillId="2" fontId="9" numFmtId="0" xfId="0" applyAlignment="1" applyBorder="1" applyFill="1" applyFont="1">
      <alignment horizontal="center" vertical="bottom"/>
    </xf>
    <xf borderId="5" fillId="0" fontId="10" numFmtId="165" xfId="0" applyAlignment="1" applyBorder="1" applyFont="1" applyNumberFormat="1">
      <alignment horizontal="center" vertical="bottom"/>
    </xf>
    <xf borderId="5" fillId="0" fontId="10" numFmtId="165" xfId="0" applyAlignment="1" applyBorder="1" applyFont="1" applyNumberFormat="1">
      <alignment horizontal="center" readingOrder="0" vertical="bottom"/>
    </xf>
    <xf borderId="5" fillId="0" fontId="5" numFmtId="0" xfId="0" applyAlignment="1" applyBorder="1" applyFont="1">
      <alignment horizontal="right" readingOrder="0" vertical="bottom"/>
    </xf>
    <xf borderId="5" fillId="0" fontId="11" numFmtId="0" xfId="0" applyAlignment="1" applyBorder="1" applyFont="1">
      <alignment vertical="bottom"/>
    </xf>
    <xf borderId="5" fillId="0" fontId="7" numFmtId="3" xfId="0" applyAlignment="1" applyBorder="1" applyFont="1" applyNumberFormat="1">
      <alignment horizontal="right" readingOrder="0" shrinkToFit="0" wrapText="0"/>
    </xf>
    <xf borderId="5" fillId="0" fontId="7" numFmtId="3" xfId="0" applyAlignment="1" applyBorder="1" applyFont="1" applyNumberFormat="1">
      <alignment readingOrder="0" vertical="bottom"/>
    </xf>
    <xf borderId="5" fillId="0" fontId="1" numFmtId="3" xfId="0" applyAlignment="1" applyBorder="1" applyFont="1" applyNumberFormat="1">
      <alignment horizontal="right" readingOrder="0"/>
    </xf>
    <xf borderId="5" fillId="3" fontId="11" numFmtId="4" xfId="0" applyAlignment="1" applyBorder="1" applyFill="1" applyFont="1" applyNumberFormat="1">
      <alignment horizontal="right" vertical="bottom"/>
    </xf>
    <xf borderId="5" fillId="0" fontId="7" numFmtId="4" xfId="0" applyAlignment="1" applyBorder="1" applyFont="1" applyNumberFormat="1">
      <alignment readingOrder="0" vertical="bottom"/>
    </xf>
    <xf borderId="5" fillId="0" fontId="12" numFmtId="0" xfId="0" applyAlignment="1" applyBorder="1" applyFont="1">
      <alignment readingOrder="0" vertical="bottom"/>
    </xf>
    <xf borderId="5" fillId="0" fontId="13" numFmtId="0" xfId="0" applyAlignment="1" applyBorder="1" applyFont="1">
      <alignment readingOrder="0" vertical="bottom"/>
    </xf>
    <xf borderId="0" fillId="0" fontId="3" numFmtId="0" xfId="0" applyAlignment="1" applyFont="1">
      <alignment readingOrder="0" vertical="bottom"/>
    </xf>
    <xf borderId="5" fillId="0" fontId="12" numFmtId="0" xfId="0" applyAlignment="1" applyBorder="1" applyFont="1">
      <alignment vertical="bottom"/>
    </xf>
    <xf borderId="5" fillId="0" fontId="14" numFmtId="0" xfId="0" applyAlignment="1" applyBorder="1" applyFont="1">
      <alignment readingOrder="0" vertical="bottom"/>
    </xf>
    <xf borderId="5" fillId="2" fontId="9" numFmtId="0" xfId="0" applyAlignment="1" applyBorder="1" applyFill="1" applyFont="1">
      <alignment horizontal="center" readingOrder="0" vertical="bottom"/>
    </xf>
    <xf borderId="5" fillId="2" fontId="9" numFmtId="3" xfId="0" applyAlignment="1" applyBorder="1" applyFill="1" applyFont="1" applyNumberFormat="1">
      <alignment horizontal="right" vertical="bottom"/>
    </xf>
    <xf borderId="5" fillId="2" fontId="9" numFmtId="4" xfId="0" applyAlignment="1" applyBorder="1" applyFill="1" applyFont="1" applyNumberFormat="1">
      <alignment horizontal="right" vertical="bottom"/>
    </xf>
    <xf borderId="5" fillId="2" fontId="12" numFmtId="0" xfId="0" applyAlignment="1" applyBorder="1" applyFill="1" applyFont="1">
      <alignment vertical="bottom"/>
    </xf>
    <xf borderId="0" fillId="0" fontId="3" numFmtId="166" xfId="0" applyAlignment="1" applyFont="1" applyNumberFormat="1">
      <alignment readingOrder="0" vertical="bottom"/>
    </xf>
    <xf borderId="5" fillId="4" fontId="11" numFmtId="4" xfId="0" applyAlignment="1" applyBorder="1" applyFill="1" applyFont="1" applyNumberFormat="1">
      <alignment horizontal="right" vertical="bottom"/>
    </xf>
    <xf borderId="5" fillId="5" fontId="11" numFmtId="0" xfId="0" applyAlignment="1" applyBorder="1" applyFill="1" applyFont="1">
      <alignment vertical="bottom"/>
    </xf>
    <xf borderId="5" fillId="2" fontId="15" numFmtId="0" xfId="0" applyAlignment="1" applyBorder="1" applyFill="1" applyFont="1">
      <alignment vertical="bottom"/>
    </xf>
    <xf borderId="0" fillId="0" fontId="3" numFmtId="0" xfId="0" applyAlignment="1" applyFont="1">
      <alignment readingOrder="0" vertical="bottom"/>
    </xf>
    <xf borderId="0" fillId="0" fontId="13" numFmtId="0" xfId="0" applyAlignment="1" applyFont="1">
      <alignment readingOrder="0" vertical="bottom"/>
    </xf>
    <xf borderId="0" fillId="0" fontId="16" numFmtId="0" xfId="0" applyAlignment="1" applyFont="1">
      <alignment vertical="bottom"/>
    </xf>
    <xf borderId="0" fillId="0" fontId="14" numFmtId="0" xfId="0" applyAlignment="1" applyFont="1">
      <alignment readingOrder="0" vertical="bottom"/>
    </xf>
    <xf borderId="0" fillId="0" fontId="3" numFmtId="0" xfId="0" applyAlignment="1" applyFont="1">
      <alignment horizontal="left" readingOrder="0" vertical="bottom"/>
    </xf>
    <xf borderId="0" fillId="0" fontId="12" numFmtId="0" xfId="0" applyAlignment="1" applyFont="1">
      <alignment readingOrder="0" vertical="bottom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ebmonitoring.bps.go.i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10.13"/>
    <col customWidth="1" min="3" max="4" width="10.88"/>
    <col customWidth="1" min="5" max="5" width="10.63"/>
    <col customWidth="1" min="6" max="6" width="10.38"/>
    <col customWidth="1" min="7" max="7" width="9.75"/>
    <col customWidth="1" min="8" max="8" width="10.25"/>
    <col customWidth="1" min="9" max="9" width="10.13"/>
    <col customWidth="1" min="10" max="10" width="10.38"/>
    <col customWidth="1" min="11" max="13" width="9.0"/>
  </cols>
  <sheetData>
    <row r="1">
      <c r="A1" s="2" t="s">
        <v>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9">
        <f>now()</f>
        <v>46306.42976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4" t="s">
        <v>8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5" t="s">
        <v>0</v>
      </c>
      <c r="B4" s="15" t="s">
        <v>2</v>
      </c>
      <c r="C4" s="16" t="s">
        <v>18</v>
      </c>
      <c r="D4" s="17"/>
      <c r="E4" s="17"/>
      <c r="F4" s="5"/>
      <c r="G4" s="16" t="s">
        <v>20</v>
      </c>
      <c r="H4" s="17"/>
      <c r="I4" s="17"/>
      <c r="J4" s="5"/>
      <c r="K4" s="19" t="s">
        <v>24</v>
      </c>
      <c r="L4" s="19" t="s">
        <v>25</v>
      </c>
      <c r="M4" s="19" t="s">
        <v>26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0"/>
      <c r="B5" s="20"/>
      <c r="C5" s="21" t="s">
        <v>3</v>
      </c>
      <c r="D5" s="5"/>
      <c r="E5" s="21" t="s">
        <v>4</v>
      </c>
      <c r="F5" s="5"/>
      <c r="G5" s="21" t="s">
        <v>3</v>
      </c>
      <c r="H5" s="5"/>
      <c r="I5" s="21" t="s">
        <v>4</v>
      </c>
      <c r="J5" s="5"/>
      <c r="K5" s="20"/>
      <c r="L5" s="20"/>
      <c r="M5" s="2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/>
      <c r="B6" s="6"/>
      <c r="C6" s="22" t="s">
        <v>5</v>
      </c>
      <c r="D6" s="22" t="s">
        <v>6</v>
      </c>
      <c r="E6" s="22" t="s">
        <v>5</v>
      </c>
      <c r="F6" s="22" t="s">
        <v>6</v>
      </c>
      <c r="G6" s="22" t="s">
        <v>5</v>
      </c>
      <c r="H6" s="22" t="s">
        <v>6</v>
      </c>
      <c r="I6" s="22" t="s">
        <v>5</v>
      </c>
      <c r="J6" s="22" t="s">
        <v>6</v>
      </c>
      <c r="K6" s="6"/>
      <c r="L6" s="6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3">
        <v>-1.0</v>
      </c>
      <c r="B7" s="23">
        <v>-2.0</v>
      </c>
      <c r="C7" s="23">
        <v>-3.0</v>
      </c>
      <c r="D7" s="23">
        <v>-4.0</v>
      </c>
      <c r="E7" s="23">
        <v>-5.0</v>
      </c>
      <c r="F7" s="23">
        <v>-6.0</v>
      </c>
      <c r="G7" s="24">
        <v>-7.0</v>
      </c>
      <c r="H7" s="24">
        <v>-8.0</v>
      </c>
      <c r="I7" s="24">
        <v>-9.0</v>
      </c>
      <c r="J7" s="24">
        <v>-10.0</v>
      </c>
      <c r="K7" s="24">
        <v>-11.0</v>
      </c>
      <c r="L7" s="24">
        <v>-12.0</v>
      </c>
      <c r="M7" s="24">
        <v>-12.0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6" t="s">
        <v>7</v>
      </c>
      <c r="B8" s="27">
        <v>130.0</v>
      </c>
      <c r="C8" s="28">
        <f>vlookup($A8,'Webmon - K'!$A$1:$F$48,3,false)</f>
        <v>130</v>
      </c>
      <c r="D8" s="30">
        <f t="shared" ref="D8:D40" si="1">C8/B8*100</f>
        <v>100</v>
      </c>
      <c r="E8" s="28">
        <f>vlookup($A8,'Webmon - K'!$A$1:$F$48,5,false)</f>
        <v>0</v>
      </c>
      <c r="F8" s="31">
        <f t="shared" ref="F8:F40" si="2">E8/B8*100</f>
        <v>0</v>
      </c>
      <c r="G8" s="28">
        <f>vlookup($A8,'Webmon - KP'!$A$1:$F$48,3,false)</f>
        <v>130</v>
      </c>
      <c r="H8" s="30">
        <f t="shared" ref="H8:H40" si="3">G8/B8*100</f>
        <v>100</v>
      </c>
      <c r="I8" s="28">
        <f>vlookup($A8,'Webmon - KP'!$A$1:$F$48,5,false)</f>
        <v>0</v>
      </c>
      <c r="J8" s="31">
        <f t="shared" ref="J8:J40" si="4">I8/B8*100</f>
        <v>0</v>
      </c>
      <c r="K8" s="32" t="b">
        <v>1</v>
      </c>
      <c r="L8" s="33" t="b">
        <v>0</v>
      </c>
      <c r="M8" s="33" t="b">
        <v>0</v>
      </c>
      <c r="N8" s="34" t="s">
        <v>43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6" t="s">
        <v>9</v>
      </c>
      <c r="B9" s="27">
        <v>120.0</v>
      </c>
      <c r="C9" s="28">
        <f>vlookup($A9,'Webmon - K'!$A$1:$F$48,3,false)</f>
        <v>80</v>
      </c>
      <c r="D9" s="30">
        <f t="shared" si="1"/>
        <v>66.66666667</v>
      </c>
      <c r="E9" s="28">
        <f>vlookup($A9,'Webmon - K'!$A$1:$F$48,5,false)</f>
        <v>0</v>
      </c>
      <c r="F9" s="31">
        <f t="shared" si="2"/>
        <v>0</v>
      </c>
      <c r="G9" s="28">
        <f>vlookup($A9,'Webmon - KP'!$A$1:$F$48,3,false)</f>
        <v>80</v>
      </c>
      <c r="H9" s="30">
        <f t="shared" si="3"/>
        <v>66.66666667</v>
      </c>
      <c r="I9" s="28">
        <f>vlookup($A9,'Webmon - KP'!$A$1:$F$48,5,false)</f>
        <v>0</v>
      </c>
      <c r="J9" s="31">
        <f t="shared" si="4"/>
        <v>0</v>
      </c>
      <c r="K9" s="32" t="b">
        <v>0</v>
      </c>
      <c r="L9" s="35" t="b">
        <v>0</v>
      </c>
      <c r="M9" s="36" t="b">
        <v>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6" t="s">
        <v>10</v>
      </c>
      <c r="B10" s="27">
        <v>120.0</v>
      </c>
      <c r="C10" s="28">
        <f>vlookup($A10,'Webmon - K'!$A$1:$F$48,3,false)</f>
        <v>51</v>
      </c>
      <c r="D10" s="30">
        <f t="shared" si="1"/>
        <v>42.5</v>
      </c>
      <c r="E10" s="28">
        <f>vlookup($A10,'Webmon - K'!$A$1:$F$48,5,false)</f>
        <v>14</v>
      </c>
      <c r="F10" s="31">
        <f t="shared" si="2"/>
        <v>11.66666667</v>
      </c>
      <c r="G10" s="28">
        <f>vlookup($A10,'Webmon - KP'!$A$1:$F$48,3,false)</f>
        <v>48</v>
      </c>
      <c r="H10" s="30">
        <f t="shared" si="3"/>
        <v>40</v>
      </c>
      <c r="I10" s="28">
        <f>vlookup($A10,'Webmon - KP'!$A$1:$F$48,5,false)</f>
        <v>17</v>
      </c>
      <c r="J10" s="31">
        <f t="shared" si="4"/>
        <v>14.16666667</v>
      </c>
      <c r="K10" s="32" t="b">
        <v>0</v>
      </c>
      <c r="L10" s="33" t="b">
        <v>0</v>
      </c>
      <c r="M10" s="33" t="b">
        <v>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6" t="s">
        <v>11</v>
      </c>
      <c r="B11" s="27">
        <v>100.0</v>
      </c>
      <c r="C11" s="28">
        <f>vlookup($A11,'Webmon - K'!$A$1:$F$48,3,false)</f>
        <v>80</v>
      </c>
      <c r="D11" s="30">
        <f t="shared" si="1"/>
        <v>80</v>
      </c>
      <c r="E11" s="28">
        <f>vlookup($A11,'Webmon - K'!$A$1:$F$48,5,false)</f>
        <v>0</v>
      </c>
      <c r="F11" s="31">
        <f t="shared" si="2"/>
        <v>0</v>
      </c>
      <c r="G11" s="28">
        <f>vlookup($A11,'Webmon - KP'!$A$1:$F$48,3,false)</f>
        <v>60</v>
      </c>
      <c r="H11" s="30">
        <f t="shared" si="3"/>
        <v>60</v>
      </c>
      <c r="I11" s="28">
        <f>vlookup($A11,'Webmon - KP'!$A$1:$F$48,5,false)</f>
        <v>0</v>
      </c>
      <c r="J11" s="31">
        <f t="shared" si="4"/>
        <v>0</v>
      </c>
      <c r="K11" s="32" t="b">
        <v>0</v>
      </c>
      <c r="L11" s="33" t="b">
        <v>0</v>
      </c>
      <c r="M11" s="33" t="b">
        <v>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6" t="s">
        <v>12</v>
      </c>
      <c r="B12" s="27">
        <v>110.0</v>
      </c>
      <c r="C12" s="28">
        <f>vlookup($A12,'Webmon - K'!$A$1:$F$48,3,false)</f>
        <v>110</v>
      </c>
      <c r="D12" s="30">
        <f t="shared" si="1"/>
        <v>100</v>
      </c>
      <c r="E12" s="28">
        <f>vlookup($A12,'Webmon - K'!$A$1:$F$48,5,false)</f>
        <v>0</v>
      </c>
      <c r="F12" s="31">
        <f t="shared" si="2"/>
        <v>0</v>
      </c>
      <c r="G12" s="28">
        <f>vlookup($A12,'Webmon - KP'!$A$1:$F$48,3,false)</f>
        <v>110</v>
      </c>
      <c r="H12" s="30">
        <f t="shared" si="3"/>
        <v>100</v>
      </c>
      <c r="I12" s="28">
        <f>vlookup($A12,'Webmon - KP'!$A$1:$F$48,5,false)</f>
        <v>0</v>
      </c>
      <c r="J12" s="31">
        <f t="shared" si="4"/>
        <v>0</v>
      </c>
      <c r="K12" s="32" t="b">
        <v>0</v>
      </c>
      <c r="L12" s="33" t="b">
        <v>0</v>
      </c>
      <c r="M12" s="33" t="b">
        <v>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6" t="s">
        <v>13</v>
      </c>
      <c r="B13" s="27">
        <v>100.0</v>
      </c>
      <c r="C13" s="28">
        <f>vlookup($A13,'Webmon - K'!$A$1:$F$48,3,false)</f>
        <v>100</v>
      </c>
      <c r="D13" s="30">
        <f t="shared" si="1"/>
        <v>100</v>
      </c>
      <c r="E13" s="28">
        <f>vlookup($A13,'Webmon - K'!$A$1:$F$48,5,false)</f>
        <v>0</v>
      </c>
      <c r="F13" s="31">
        <f t="shared" si="2"/>
        <v>0</v>
      </c>
      <c r="G13" s="28">
        <f>vlookup($A13,'Webmon - KP'!$A$1:$F$48,3,false)</f>
        <v>90</v>
      </c>
      <c r="H13" s="30">
        <f t="shared" si="3"/>
        <v>90</v>
      </c>
      <c r="I13" s="28">
        <f>vlookup($A13,'Webmon - KP'!$A$1:$F$48,5,false)</f>
        <v>10</v>
      </c>
      <c r="J13" s="31">
        <f t="shared" si="4"/>
        <v>10</v>
      </c>
      <c r="K13" s="32" t="b">
        <v>0</v>
      </c>
      <c r="L13" s="33" t="b">
        <v>0</v>
      </c>
      <c r="M13" s="33" t="b">
        <v>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6" t="s">
        <v>14</v>
      </c>
      <c r="B14" s="27">
        <v>90.0</v>
      </c>
      <c r="C14" s="28">
        <f>vlookup($A14,'Webmon - K'!$A$1:$F$48,3,false)</f>
        <v>90</v>
      </c>
      <c r="D14" s="30">
        <f t="shared" si="1"/>
        <v>100</v>
      </c>
      <c r="E14" s="28">
        <f>vlookup($A14,'Webmon - K'!$A$1:$F$48,5,false)</f>
        <v>0</v>
      </c>
      <c r="F14" s="31">
        <f t="shared" si="2"/>
        <v>0</v>
      </c>
      <c r="G14" s="28">
        <f>vlookup($A14,'Webmon - KP'!$A$1:$F$48,3,false)</f>
        <v>90</v>
      </c>
      <c r="H14" s="30">
        <f t="shared" si="3"/>
        <v>100</v>
      </c>
      <c r="I14" s="28">
        <v>29.0</v>
      </c>
      <c r="J14" s="31">
        <f t="shared" si="4"/>
        <v>32.22222222</v>
      </c>
      <c r="K14" s="32" t="b">
        <v>0</v>
      </c>
      <c r="L14" s="35" t="b">
        <v>0</v>
      </c>
      <c r="M14" s="36" t="b">
        <v>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6" t="s">
        <v>15</v>
      </c>
      <c r="B15" s="27">
        <v>90.0</v>
      </c>
      <c r="C15" s="28">
        <f>vlookup($A15,'Webmon - K'!$A$1:$F$48,3,false)</f>
        <v>0</v>
      </c>
      <c r="D15" s="30">
        <f t="shared" si="1"/>
        <v>0</v>
      </c>
      <c r="E15" s="28">
        <f>vlookup($A15,'Webmon - K'!$A$1:$F$48,5,false)</f>
        <v>0</v>
      </c>
      <c r="F15" s="31">
        <f t="shared" si="2"/>
        <v>0</v>
      </c>
      <c r="G15" s="28">
        <f>vlookup($A15,'Webmon - KP'!$A$1:$F$48,3,false)</f>
        <v>0</v>
      </c>
      <c r="H15" s="30">
        <f t="shared" si="3"/>
        <v>0</v>
      </c>
      <c r="I15" s="28">
        <f>vlookup($A15,'Webmon - KP'!$A$1:$F$48,5,false)</f>
        <v>0</v>
      </c>
      <c r="J15" s="31">
        <f t="shared" si="4"/>
        <v>0</v>
      </c>
      <c r="K15" s="32" t="b">
        <v>0</v>
      </c>
      <c r="L15" s="33" t="b">
        <v>0</v>
      </c>
      <c r="M15" s="33" t="b">
        <v>0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6" t="s">
        <v>16</v>
      </c>
      <c r="B16" s="27">
        <v>150.0</v>
      </c>
      <c r="C16" s="28">
        <f>vlookup($A16,'Webmon - K'!$A$1:$F$48,3,false)</f>
        <v>36</v>
      </c>
      <c r="D16" s="30">
        <f t="shared" si="1"/>
        <v>24</v>
      </c>
      <c r="E16" s="28">
        <f>vlookup($A16,'Webmon - K'!$A$1:$F$48,5,false)</f>
        <v>47</v>
      </c>
      <c r="F16" s="31">
        <f t="shared" si="2"/>
        <v>31.33333333</v>
      </c>
      <c r="G16" s="28">
        <f>vlookup($A16,'Webmon - KP'!$A$1:$F$48,3,false)</f>
        <v>25</v>
      </c>
      <c r="H16" s="30">
        <f t="shared" si="3"/>
        <v>16.66666667</v>
      </c>
      <c r="I16" s="28">
        <f>vlookup($A16,'Webmon - KP'!$A$1:$F$48,5,false)</f>
        <v>40</v>
      </c>
      <c r="J16" s="31">
        <f t="shared" si="4"/>
        <v>26.66666667</v>
      </c>
      <c r="K16" s="32" t="b">
        <v>0</v>
      </c>
      <c r="L16" s="35" t="b">
        <v>0</v>
      </c>
      <c r="M16" s="33" t="b">
        <v>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7" t="s">
        <v>44</v>
      </c>
      <c r="B17" s="38">
        <f t="shared" ref="B17:C17" si="5">SUM(B8:B16)</f>
        <v>1010</v>
      </c>
      <c r="C17" s="38">
        <f t="shared" si="5"/>
        <v>677</v>
      </c>
      <c r="D17" s="39">
        <f t="shared" si="1"/>
        <v>67.02970297</v>
      </c>
      <c r="E17" s="38">
        <f>SUM(E8:E16)</f>
        <v>61</v>
      </c>
      <c r="F17" s="39">
        <f t="shared" si="2"/>
        <v>6.03960396</v>
      </c>
      <c r="G17" s="38">
        <f>SUM(G8:G16)</f>
        <v>633</v>
      </c>
      <c r="H17" s="39">
        <f t="shared" si="3"/>
        <v>62.67326733</v>
      </c>
      <c r="I17" s="38">
        <f>SUM(I8:I16)</f>
        <v>96</v>
      </c>
      <c r="J17" s="39">
        <f t="shared" si="4"/>
        <v>9.504950495</v>
      </c>
      <c r="K17" s="40"/>
      <c r="L17" s="40"/>
      <c r="M17" s="40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6" t="s">
        <v>19</v>
      </c>
      <c r="B18" s="27">
        <v>170.0</v>
      </c>
      <c r="C18" s="28">
        <f>vlookup($A18,'Webmon - K'!$A$1:$F$48,3,false)</f>
        <v>170</v>
      </c>
      <c r="D18" s="30">
        <f t="shared" si="1"/>
        <v>100</v>
      </c>
      <c r="E18" s="28">
        <f>vlookup($A18,'Webmon - K'!$A$1:$F$48,5,false)</f>
        <v>0</v>
      </c>
      <c r="F18" s="31">
        <f t="shared" si="2"/>
        <v>0</v>
      </c>
      <c r="G18" s="28">
        <f>vlookup($A18,'Webmon - KP'!$A$1:$F$48,3,false)</f>
        <v>170</v>
      </c>
      <c r="H18" s="30">
        <f t="shared" si="3"/>
        <v>100</v>
      </c>
      <c r="I18" s="28">
        <f>vlookup($A18,'Webmon - KP'!$A$1:$F$48,5,false)</f>
        <v>0</v>
      </c>
      <c r="J18" s="31">
        <f t="shared" si="4"/>
        <v>0</v>
      </c>
      <c r="K18" s="32" t="b">
        <v>1</v>
      </c>
      <c r="L18" s="33" t="b">
        <v>0</v>
      </c>
      <c r="M18" s="33" t="b">
        <v>0</v>
      </c>
      <c r="N18" s="41">
        <v>46303.0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6" t="s">
        <v>21</v>
      </c>
      <c r="B19" s="27">
        <v>150.0</v>
      </c>
      <c r="C19" s="28">
        <f>vlookup($A19,'Webmon - K'!$A$1:$F$48,3,false)</f>
        <v>150</v>
      </c>
      <c r="D19" s="30">
        <f t="shared" si="1"/>
        <v>100</v>
      </c>
      <c r="E19" s="28">
        <f>vlookup($A19,'Webmon - K'!$A$1:$F$48,5,false)</f>
        <v>0</v>
      </c>
      <c r="F19" s="31">
        <f t="shared" si="2"/>
        <v>0</v>
      </c>
      <c r="G19" s="28">
        <f>vlookup($A19,'Webmon - KP'!$A$1:$F$48,3,false)</f>
        <v>148</v>
      </c>
      <c r="H19" s="30">
        <f t="shared" si="3"/>
        <v>98.66666667</v>
      </c>
      <c r="I19" s="28">
        <f>vlookup($A19,'Webmon - KP'!$A$1:$F$48,5,false)</f>
        <v>2</v>
      </c>
      <c r="J19" s="31">
        <f t="shared" si="4"/>
        <v>1.333333333</v>
      </c>
      <c r="K19" s="32" t="b">
        <v>0</v>
      </c>
      <c r="L19" s="33" t="b">
        <v>0</v>
      </c>
      <c r="M19" s="33" t="b">
        <v>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6" t="s">
        <v>22</v>
      </c>
      <c r="B20" s="27">
        <v>160.0</v>
      </c>
      <c r="C20" s="28">
        <f>vlookup($A20,'Webmon - K'!$A$1:$F$48,3,false)</f>
        <v>160</v>
      </c>
      <c r="D20" s="30">
        <f t="shared" si="1"/>
        <v>100</v>
      </c>
      <c r="E20" s="28">
        <f>vlookup($A20,'Webmon - K'!$A$1:$F$48,5,false)</f>
        <v>0</v>
      </c>
      <c r="F20" s="31">
        <f t="shared" si="2"/>
        <v>0</v>
      </c>
      <c r="G20" s="28">
        <f>vlookup($A20,'Webmon - KP'!$A$1:$F$48,3,false)</f>
        <v>160</v>
      </c>
      <c r="H20" s="30">
        <f t="shared" si="3"/>
        <v>100</v>
      </c>
      <c r="I20" s="28">
        <f>vlookup($A20,'Webmon - KP'!$A$1:$F$48,5,false)</f>
        <v>0</v>
      </c>
      <c r="J20" s="31">
        <f t="shared" si="4"/>
        <v>0</v>
      </c>
      <c r="K20" s="32" t="b">
        <v>0</v>
      </c>
      <c r="L20" s="33" t="b">
        <v>0</v>
      </c>
      <c r="M20" s="33" t="b"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6" t="s">
        <v>23</v>
      </c>
      <c r="B21" s="27">
        <v>150.0</v>
      </c>
      <c r="C21" s="28">
        <f>vlookup($A21,'Webmon - K'!$A$1:$F$48,3,false)</f>
        <v>150</v>
      </c>
      <c r="D21" s="30">
        <f t="shared" si="1"/>
        <v>100</v>
      </c>
      <c r="E21" s="28">
        <f>vlookup($A21,'Webmon - K'!$A$1:$F$48,5,false)</f>
        <v>0</v>
      </c>
      <c r="F21" s="31">
        <f t="shared" si="2"/>
        <v>0</v>
      </c>
      <c r="G21" s="28">
        <f>vlookup($A21,'Webmon - KP'!$A$1:$F$48,3,false)</f>
        <v>150</v>
      </c>
      <c r="H21" s="30">
        <f t="shared" si="3"/>
        <v>100</v>
      </c>
      <c r="I21" s="28">
        <f>vlookup($A21,'Webmon - KP'!$A$1:$F$48,5,false)</f>
        <v>0</v>
      </c>
      <c r="J21" s="31">
        <f t="shared" si="4"/>
        <v>0</v>
      </c>
      <c r="K21" s="32" t="b">
        <v>0</v>
      </c>
      <c r="L21" s="33" t="b">
        <v>0</v>
      </c>
      <c r="M21" s="33" t="b">
        <v>0</v>
      </c>
      <c r="N21" s="41">
        <v>46304.0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7" t="s">
        <v>45</v>
      </c>
      <c r="B22" s="38">
        <f t="shared" ref="B22:C22" si="6">SUM(B18:B21)</f>
        <v>630</v>
      </c>
      <c r="C22" s="38">
        <f t="shared" si="6"/>
        <v>630</v>
      </c>
      <c r="D22" s="39">
        <f t="shared" si="1"/>
        <v>100</v>
      </c>
      <c r="E22" s="38">
        <f>SUM(E18:E21)</f>
        <v>0</v>
      </c>
      <c r="F22" s="39">
        <f t="shared" si="2"/>
        <v>0</v>
      </c>
      <c r="G22" s="38">
        <f>SUM(G18:G21)</f>
        <v>628</v>
      </c>
      <c r="H22" s="39">
        <f t="shared" si="3"/>
        <v>99.68253968</v>
      </c>
      <c r="I22" s="38">
        <f>SUM(I18:I21)</f>
        <v>2</v>
      </c>
      <c r="J22" s="39">
        <f t="shared" si="4"/>
        <v>0.3174603175</v>
      </c>
      <c r="K22" s="40"/>
      <c r="L22" s="40"/>
      <c r="M22" s="40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6" t="s">
        <v>27</v>
      </c>
      <c r="B23" s="11">
        <v>140.0</v>
      </c>
      <c r="C23" s="28">
        <f>vlookup($A23,'Webmon - K'!$A$1:$F$48,3,false)</f>
        <v>140</v>
      </c>
      <c r="D23" s="30">
        <f t="shared" si="1"/>
        <v>100</v>
      </c>
      <c r="E23" s="28">
        <f>vlookup($A23,'Webmon - K'!$A$1:$F$48,5,false)</f>
        <v>0</v>
      </c>
      <c r="F23" s="31">
        <f t="shared" si="2"/>
        <v>0</v>
      </c>
      <c r="G23" s="28">
        <f>vlookup($A23,'Webmon - KP'!$A$1:$F$48,3,false)</f>
        <v>140</v>
      </c>
      <c r="H23" s="30">
        <f t="shared" si="3"/>
        <v>100</v>
      </c>
      <c r="I23" s="28">
        <f>vlookup($A23,'Webmon - KP'!$A$1:$F$48,5,false)</f>
        <v>0</v>
      </c>
      <c r="J23" s="31">
        <f t="shared" si="4"/>
        <v>0</v>
      </c>
      <c r="K23" s="32" t="b">
        <v>1</v>
      </c>
      <c r="L23" s="33" t="b">
        <v>0</v>
      </c>
      <c r="M23" s="33" t="b">
        <v>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6" t="s">
        <v>28</v>
      </c>
      <c r="B24" s="11">
        <v>110.0</v>
      </c>
      <c r="C24" s="28">
        <f>vlookup($A24,'Webmon - K'!$A$1:$F$48,3,false)</f>
        <v>110</v>
      </c>
      <c r="D24" s="30">
        <f t="shared" si="1"/>
        <v>100</v>
      </c>
      <c r="E24" s="28">
        <f>vlookup($A24,'Webmon - K'!$A$1:$F$48,5,false)</f>
        <v>0</v>
      </c>
      <c r="F24" s="31">
        <f t="shared" si="2"/>
        <v>0</v>
      </c>
      <c r="G24" s="28">
        <f>vlookup($A24,'Webmon - KP'!$A$1:$F$48,3,false)</f>
        <v>110</v>
      </c>
      <c r="H24" s="30">
        <f t="shared" si="3"/>
        <v>100</v>
      </c>
      <c r="I24" s="28">
        <f>vlookup($A24,'Webmon - KP'!$A$1:$F$48,5,false)</f>
        <v>0</v>
      </c>
      <c r="J24" s="31">
        <f t="shared" si="4"/>
        <v>0</v>
      </c>
      <c r="K24" s="32" t="b">
        <v>1</v>
      </c>
      <c r="L24" s="33" t="b">
        <v>0</v>
      </c>
      <c r="M24" s="36" t="b">
        <v>0</v>
      </c>
      <c r="N24" s="41">
        <v>46304.0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6" t="s">
        <v>29</v>
      </c>
      <c r="B25" s="11">
        <v>110.0</v>
      </c>
      <c r="C25" s="28">
        <f>vlookup($A25,'Webmon - K'!$A$1:$F$48,3,false)</f>
        <v>110</v>
      </c>
      <c r="D25" s="30">
        <f t="shared" si="1"/>
        <v>100</v>
      </c>
      <c r="E25" s="28">
        <f>vlookup($A25,'Webmon - K'!$A$1:$F$48,5,false)</f>
        <v>0</v>
      </c>
      <c r="F25" s="31">
        <f t="shared" si="2"/>
        <v>0</v>
      </c>
      <c r="G25" s="28">
        <f>vlookup($A25,'Webmon - KP'!$A$1:$F$48,3,false)</f>
        <v>110</v>
      </c>
      <c r="H25" s="30">
        <f t="shared" si="3"/>
        <v>100</v>
      </c>
      <c r="I25" s="28">
        <f>vlookup($A25,'Webmon - KP'!$A$1:$F$48,5,false)</f>
        <v>0</v>
      </c>
      <c r="J25" s="31">
        <f t="shared" si="4"/>
        <v>0</v>
      </c>
      <c r="K25" s="32" t="b">
        <v>1</v>
      </c>
      <c r="L25" s="33" t="b">
        <v>0</v>
      </c>
      <c r="M25" s="33" t="b">
        <v>0</v>
      </c>
      <c r="N25" s="41">
        <v>46302.0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6" t="s">
        <v>30</v>
      </c>
      <c r="B26" s="11">
        <v>130.0</v>
      </c>
      <c r="C26" s="28">
        <f>vlookup($A26,'Webmon - K'!$A$1:$F$48,3,false)</f>
        <v>130</v>
      </c>
      <c r="D26" s="42">
        <f t="shared" si="1"/>
        <v>100</v>
      </c>
      <c r="E26" s="28">
        <f>vlookup($A26,'Webmon - K'!$A$1:$F$48,5,false)</f>
        <v>0</v>
      </c>
      <c r="F26" s="31">
        <f t="shared" si="2"/>
        <v>0</v>
      </c>
      <c r="G26" s="28">
        <f>vlookup($A26,'Webmon - KP'!$A$1:$F$48,3,false)</f>
        <v>130</v>
      </c>
      <c r="H26" s="30">
        <f t="shared" si="3"/>
        <v>100</v>
      </c>
      <c r="I26" s="28">
        <f>vlookup($A26,'Webmon - KP'!$A$1:$F$48,5,false)</f>
        <v>0</v>
      </c>
      <c r="J26" s="31">
        <f t="shared" si="4"/>
        <v>0</v>
      </c>
      <c r="K26" s="32" t="b">
        <v>1</v>
      </c>
      <c r="L26" s="33" t="b">
        <v>0</v>
      </c>
      <c r="M26" s="36" t="b">
        <v>0</v>
      </c>
      <c r="N26" s="41">
        <v>46304.0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6" t="s">
        <v>31</v>
      </c>
      <c r="B27" s="11">
        <v>130.0</v>
      </c>
      <c r="C27" s="28">
        <f>vlookup($A27,'Webmon - K'!$A$1:$F$48,3,false)</f>
        <v>130</v>
      </c>
      <c r="D27" s="30">
        <f t="shared" si="1"/>
        <v>100</v>
      </c>
      <c r="E27" s="28">
        <f>vlookup($A27,'Webmon - K'!$A$1:$F$48,5,false)</f>
        <v>0</v>
      </c>
      <c r="F27" s="31">
        <f t="shared" si="2"/>
        <v>0</v>
      </c>
      <c r="G27" s="28">
        <f>vlookup($A27,'Webmon - KP'!$A$1:$F$48,3,false)</f>
        <v>130</v>
      </c>
      <c r="H27" s="30">
        <f t="shared" si="3"/>
        <v>100</v>
      </c>
      <c r="I27" s="28">
        <f>vlookup($A27,'Webmon - KP'!$A$1:$F$48,5,false)</f>
        <v>0</v>
      </c>
      <c r="J27" s="31">
        <f t="shared" si="4"/>
        <v>0</v>
      </c>
      <c r="K27" s="32" t="b">
        <v>1</v>
      </c>
      <c r="L27" s="33" t="b">
        <v>0</v>
      </c>
      <c r="M27" s="33" t="b">
        <v>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6" t="s">
        <v>32</v>
      </c>
      <c r="B28" s="11">
        <v>100.0</v>
      </c>
      <c r="C28" s="28">
        <f>vlookup($A28,'Webmon - K'!$A$1:$F$48,3,false)</f>
        <v>100</v>
      </c>
      <c r="D28" s="30">
        <f t="shared" si="1"/>
        <v>100</v>
      </c>
      <c r="E28" s="28">
        <f>vlookup($A28,'Webmon - K'!$A$1:$F$48,5,false)</f>
        <v>0</v>
      </c>
      <c r="F28" s="31">
        <f t="shared" si="2"/>
        <v>0</v>
      </c>
      <c r="G28" s="28">
        <f>vlookup($A28,'Webmon - KP'!$A$1:$F$48,3,false)</f>
        <v>100</v>
      </c>
      <c r="H28" s="30">
        <f t="shared" si="3"/>
        <v>100</v>
      </c>
      <c r="I28" s="28">
        <f>vlookup($A28,'Webmon - KP'!$A$1:$F$48,5,false)</f>
        <v>0</v>
      </c>
      <c r="J28" s="31">
        <f t="shared" si="4"/>
        <v>0</v>
      </c>
      <c r="K28" s="32" t="b">
        <v>1</v>
      </c>
      <c r="L28" s="33" t="b">
        <v>0</v>
      </c>
      <c r="M28" s="33" t="b">
        <v>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6" t="s">
        <v>33</v>
      </c>
      <c r="B29" s="11">
        <v>150.0</v>
      </c>
      <c r="C29" s="28">
        <f>vlookup($A29,'Webmon - K'!$A$1:$F$48,3,false)</f>
        <v>0</v>
      </c>
      <c r="D29" s="30">
        <f t="shared" si="1"/>
        <v>0</v>
      </c>
      <c r="E29" s="28">
        <f>vlookup($A29,'Webmon - K'!$A$1:$F$48,5,false)</f>
        <v>0</v>
      </c>
      <c r="F29" s="31">
        <f t="shared" si="2"/>
        <v>0</v>
      </c>
      <c r="G29" s="28">
        <f>vlookup($A29,'Webmon - KP'!$A$1:$F$48,3,false)</f>
        <v>0</v>
      </c>
      <c r="H29" s="30">
        <f t="shared" si="3"/>
        <v>0</v>
      </c>
      <c r="I29" s="28">
        <f>vlookup($A29,'Webmon - KP'!$A$1:$F$48,5,false)</f>
        <v>0</v>
      </c>
      <c r="J29" s="31">
        <f t="shared" si="4"/>
        <v>0</v>
      </c>
      <c r="K29" s="32" t="b">
        <v>1</v>
      </c>
      <c r="L29" s="33" t="b">
        <v>0</v>
      </c>
      <c r="M29" s="33" t="b">
        <v>0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6" t="s">
        <v>34</v>
      </c>
      <c r="B30" s="11">
        <v>140.0</v>
      </c>
      <c r="C30" s="28">
        <f>vlookup($A30,'Webmon - K'!$A$1:$F$48,3,false)</f>
        <v>134</v>
      </c>
      <c r="D30" s="30">
        <f t="shared" si="1"/>
        <v>95.71428571</v>
      </c>
      <c r="E30" s="28">
        <f>vlookup($A30,'Webmon - K'!$A$1:$F$48,5,false)</f>
        <v>6</v>
      </c>
      <c r="F30" s="31">
        <f t="shared" si="2"/>
        <v>4.285714286</v>
      </c>
      <c r="G30" s="28">
        <f>vlookup($A30,'Webmon - KP'!$A$1:$F$48,3,false)</f>
        <v>130</v>
      </c>
      <c r="H30" s="30">
        <f t="shared" si="3"/>
        <v>92.85714286</v>
      </c>
      <c r="I30" s="28">
        <f>vlookup($A30,'Webmon - KP'!$A$1:$F$48,5,false)</f>
        <v>0</v>
      </c>
      <c r="J30" s="31">
        <f t="shared" si="4"/>
        <v>0</v>
      </c>
      <c r="K30" s="32" t="b">
        <v>0</v>
      </c>
      <c r="L30" s="33" t="b">
        <v>0</v>
      </c>
      <c r="M30" s="33" t="b"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7" t="s">
        <v>46</v>
      </c>
      <c r="B31" s="38">
        <f t="shared" ref="B31:C31" si="7">SUM(B23:B30)</f>
        <v>1010</v>
      </c>
      <c r="C31" s="38">
        <f t="shared" si="7"/>
        <v>854</v>
      </c>
      <c r="D31" s="39">
        <f t="shared" si="1"/>
        <v>84.55445545</v>
      </c>
      <c r="E31" s="38">
        <f>SUM(E23:E30)</f>
        <v>6</v>
      </c>
      <c r="F31" s="39">
        <f t="shared" si="2"/>
        <v>0.5940594059</v>
      </c>
      <c r="G31" s="38">
        <f>SUM(G23:G30)</f>
        <v>850</v>
      </c>
      <c r="H31" s="39">
        <f t="shared" si="3"/>
        <v>84.15841584</v>
      </c>
      <c r="I31" s="38">
        <f>SUM(I23:I30)</f>
        <v>0</v>
      </c>
      <c r="J31" s="39">
        <f t="shared" si="4"/>
        <v>0</v>
      </c>
      <c r="K31" s="40"/>
      <c r="L31" s="40"/>
      <c r="M31" s="40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3" t="s">
        <v>35</v>
      </c>
      <c r="B32" s="27">
        <v>110.0</v>
      </c>
      <c r="C32" s="28">
        <f>vlookup($A32,'Webmon - K'!$A$1:$F$48,3,false)</f>
        <v>0</v>
      </c>
      <c r="D32" s="30">
        <f t="shared" si="1"/>
        <v>0</v>
      </c>
      <c r="E32" s="28">
        <f>vlookup($A32,'Webmon - K'!$A$1:$F$48,5,false)</f>
        <v>0</v>
      </c>
      <c r="F32" s="31">
        <f t="shared" si="2"/>
        <v>0</v>
      </c>
      <c r="G32" s="28">
        <f>vlookup($A32,'Webmon - KP'!$A$1:$F$48,3,false)</f>
        <v>0</v>
      </c>
      <c r="H32" s="30">
        <f t="shared" si="3"/>
        <v>0</v>
      </c>
      <c r="I32" s="28">
        <f>vlookup($A32,'Webmon - KP'!$A$1:$F$48,5,false)</f>
        <v>0</v>
      </c>
      <c r="J32" s="31">
        <f t="shared" si="4"/>
        <v>0</v>
      </c>
      <c r="K32" s="32" t="b">
        <v>1</v>
      </c>
      <c r="L32" s="36" t="b">
        <v>0</v>
      </c>
      <c r="M32" s="33" t="b"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6" t="s">
        <v>36</v>
      </c>
      <c r="B33" s="27">
        <v>130.0</v>
      </c>
      <c r="C33" s="28">
        <f>vlookup($A33,'Webmon - K'!$A$1:$F$48,3,false)</f>
        <v>130</v>
      </c>
      <c r="D33" s="30">
        <f t="shared" si="1"/>
        <v>100</v>
      </c>
      <c r="E33" s="28">
        <f>vlookup($A33,'Webmon - K'!$A$1:$F$48,5,false)</f>
        <v>9</v>
      </c>
      <c r="F33" s="31">
        <f t="shared" si="2"/>
        <v>6.923076923</v>
      </c>
      <c r="G33" s="28">
        <f>vlookup($A33,'Webmon - KP'!$A$1:$F$48,3,false)</f>
        <v>130</v>
      </c>
      <c r="H33" s="30">
        <f t="shared" si="3"/>
        <v>100</v>
      </c>
      <c r="I33" s="28">
        <f>vlookup($A33,'Webmon - KP'!$A$1:$F$48,5,false)</f>
        <v>0</v>
      </c>
      <c r="J33" s="31">
        <f t="shared" si="4"/>
        <v>0</v>
      </c>
      <c r="K33" s="32" t="b">
        <v>1</v>
      </c>
      <c r="L33" s="33" t="b">
        <v>0</v>
      </c>
      <c r="M33" s="33" t="b">
        <v>0</v>
      </c>
      <c r="N33" s="41">
        <v>46304.0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6" t="s">
        <v>37</v>
      </c>
      <c r="B34" s="27">
        <v>130.0</v>
      </c>
      <c r="C34" s="28">
        <f>vlookup($A34,'Webmon - K'!$A$1:$F$48,3,false)</f>
        <v>130</v>
      </c>
      <c r="D34" s="30">
        <f t="shared" si="1"/>
        <v>100</v>
      </c>
      <c r="E34" s="28">
        <f>vlookup($A34,'Webmon - K'!$A$1:$F$48,5,false)</f>
        <v>0</v>
      </c>
      <c r="F34" s="31">
        <f t="shared" si="2"/>
        <v>0</v>
      </c>
      <c r="G34" s="28">
        <f>vlookup($A34,'Webmon - KP'!$A$1:$F$48,3,false)</f>
        <v>130</v>
      </c>
      <c r="H34" s="30">
        <f t="shared" si="3"/>
        <v>100</v>
      </c>
      <c r="I34" s="28">
        <f>vlookup($A34,'Webmon - KP'!$A$1:$F$48,5,false)</f>
        <v>0</v>
      </c>
      <c r="J34" s="31">
        <f t="shared" si="4"/>
        <v>0</v>
      </c>
      <c r="K34" s="32" t="b">
        <v>1</v>
      </c>
      <c r="L34" s="33" t="b">
        <v>0</v>
      </c>
      <c r="M34" s="33" t="b">
        <v>0</v>
      </c>
      <c r="N34" s="41">
        <v>46303.0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6" t="s">
        <v>38</v>
      </c>
      <c r="B35" s="27">
        <v>120.0</v>
      </c>
      <c r="C35" s="28">
        <f>vlookup($A35,'Webmon - K'!$A$1:$F$48,3,false)</f>
        <v>0</v>
      </c>
      <c r="D35" s="30">
        <f t="shared" si="1"/>
        <v>0</v>
      </c>
      <c r="E35" s="28">
        <f>vlookup($A35,'Webmon - K'!$A$1:$F$48,5,false)</f>
        <v>0</v>
      </c>
      <c r="F35" s="31">
        <f t="shared" si="2"/>
        <v>0</v>
      </c>
      <c r="G35" s="28">
        <f>vlookup($A35,'Webmon - KP'!$A$1:$F$48,3,false)</f>
        <v>0</v>
      </c>
      <c r="H35" s="30">
        <f t="shared" si="3"/>
        <v>0</v>
      </c>
      <c r="I35" s="28">
        <f>vlookup($A35,'Webmon - KP'!$A$1:$F$48,5,false)</f>
        <v>0</v>
      </c>
      <c r="J35" s="31">
        <f t="shared" si="4"/>
        <v>0</v>
      </c>
      <c r="K35" s="32" t="b">
        <v>0</v>
      </c>
      <c r="L35" s="33" t="b">
        <v>0</v>
      </c>
      <c r="M35" s="33" t="b">
        <v>0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6" t="s">
        <v>39</v>
      </c>
      <c r="B36" s="27">
        <v>100.0</v>
      </c>
      <c r="C36" s="28">
        <f>vlookup($A36,'Webmon - K'!$A$1:$F$48,3,false)</f>
        <v>100</v>
      </c>
      <c r="D36" s="30">
        <f t="shared" si="1"/>
        <v>100</v>
      </c>
      <c r="E36" s="28">
        <f>vlookup($A36,'Webmon - K'!$A$1:$F$48,5,false)</f>
        <v>0</v>
      </c>
      <c r="F36" s="31">
        <f t="shared" si="2"/>
        <v>0</v>
      </c>
      <c r="G36" s="28">
        <f>vlookup($A36,'Webmon - KP'!$A$1:$F$48,3,false)</f>
        <v>100</v>
      </c>
      <c r="H36" s="30">
        <f t="shared" si="3"/>
        <v>100</v>
      </c>
      <c r="I36" s="28">
        <f>vlookup($A36,'Webmon - KP'!$A$1:$F$48,5,false)</f>
        <v>0</v>
      </c>
      <c r="J36" s="31">
        <f t="shared" si="4"/>
        <v>0</v>
      </c>
      <c r="K36" s="32" t="b">
        <v>1</v>
      </c>
      <c r="L36" s="33" t="b">
        <v>0</v>
      </c>
      <c r="M36" s="33" t="b">
        <v>0</v>
      </c>
      <c r="N36" s="41">
        <v>46304.0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6" t="s">
        <v>40</v>
      </c>
      <c r="B37" s="27">
        <v>100.0</v>
      </c>
      <c r="C37" s="28">
        <f>vlookup($A37,'Webmon - K'!$A$1:$F$48,3,false)</f>
        <v>100</v>
      </c>
      <c r="D37" s="30">
        <f t="shared" si="1"/>
        <v>100</v>
      </c>
      <c r="E37" s="28">
        <f>vlookup($A37,'Webmon - K'!$A$1:$F$48,5,false)</f>
        <v>9</v>
      </c>
      <c r="F37" s="31">
        <f t="shared" si="2"/>
        <v>9</v>
      </c>
      <c r="G37" s="28">
        <f>vlookup($A37,'Webmon - KP'!$A$1:$F$48,3,false)</f>
        <v>100</v>
      </c>
      <c r="H37" s="30">
        <f t="shared" si="3"/>
        <v>100</v>
      </c>
      <c r="I37" s="28">
        <f>vlookup($A37,'Webmon - KP'!$A$1:$F$48,5,false)</f>
        <v>0</v>
      </c>
      <c r="J37" s="31">
        <f t="shared" si="4"/>
        <v>0</v>
      </c>
      <c r="K37" s="32" t="b">
        <v>1</v>
      </c>
      <c r="L37" s="33" t="b">
        <v>0</v>
      </c>
      <c r="M37" s="33" t="b">
        <v>0</v>
      </c>
      <c r="N37" s="41">
        <v>46304.0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6" t="s">
        <v>41</v>
      </c>
      <c r="B38" s="27">
        <v>140.0</v>
      </c>
      <c r="C38" s="28">
        <f>vlookup($A38,'Webmon - K'!$A$1:$F$48,3,false)</f>
        <v>140</v>
      </c>
      <c r="D38" s="30">
        <f t="shared" si="1"/>
        <v>100</v>
      </c>
      <c r="E38" s="28">
        <f>vlookup($A38,'Webmon - K'!$A$1:$F$48,5,false)</f>
        <v>0</v>
      </c>
      <c r="F38" s="31">
        <f t="shared" si="2"/>
        <v>0</v>
      </c>
      <c r="G38" s="28">
        <f>vlookup($A38,'Webmon - KP'!$A$1:$F$48,3,false)</f>
        <v>140</v>
      </c>
      <c r="H38" s="30">
        <f t="shared" si="3"/>
        <v>100</v>
      </c>
      <c r="I38" s="28">
        <f>vlookup($A38,'Webmon - KP'!$A$1:$F$48,5,false)</f>
        <v>0</v>
      </c>
      <c r="J38" s="31">
        <f t="shared" si="4"/>
        <v>0</v>
      </c>
      <c r="K38" s="32" t="b">
        <v>0</v>
      </c>
      <c r="L38" s="33" t="b">
        <v>0</v>
      </c>
      <c r="M38" s="33" t="b">
        <v>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6" t="s">
        <v>42</v>
      </c>
      <c r="B39" s="27">
        <v>110.0</v>
      </c>
      <c r="C39" s="28">
        <f>vlookup($A39,'Webmon - K'!$A$1:$F$48,3,false)</f>
        <v>110</v>
      </c>
      <c r="D39" s="30">
        <f t="shared" si="1"/>
        <v>100</v>
      </c>
      <c r="E39" s="28">
        <f>vlookup($A39,'Webmon - K'!$A$1:$F$48,5,false)</f>
        <v>0</v>
      </c>
      <c r="F39" s="31">
        <f t="shared" si="2"/>
        <v>0</v>
      </c>
      <c r="G39" s="28">
        <f>vlookup($A39,'Webmon - KP'!$A$1:$F$48,3,false)</f>
        <v>21</v>
      </c>
      <c r="H39" s="30">
        <f t="shared" si="3"/>
        <v>19.09090909</v>
      </c>
      <c r="I39" s="28">
        <f>vlookup($A39,'Webmon - KP'!$A$1:$F$48,5,false)</f>
        <v>0</v>
      </c>
      <c r="J39" s="31">
        <f t="shared" si="4"/>
        <v>0</v>
      </c>
      <c r="K39" s="32" t="b">
        <v>0</v>
      </c>
      <c r="L39" s="33" t="b">
        <v>0</v>
      </c>
      <c r="M39" s="33" t="b">
        <v>0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7" t="s">
        <v>47</v>
      </c>
      <c r="B40" s="38">
        <f t="shared" ref="B40:C40" si="8">SUM(B32:B39)</f>
        <v>940</v>
      </c>
      <c r="C40" s="38">
        <f t="shared" si="8"/>
        <v>710</v>
      </c>
      <c r="D40" s="39">
        <f t="shared" si="1"/>
        <v>75.53191489</v>
      </c>
      <c r="E40" s="38">
        <f>SUM(E32:E39)</f>
        <v>18</v>
      </c>
      <c r="F40" s="39">
        <f t="shared" si="2"/>
        <v>1.914893617</v>
      </c>
      <c r="G40" s="38">
        <f>SUM(G32:G39)</f>
        <v>621</v>
      </c>
      <c r="H40" s="39">
        <f t="shared" si="3"/>
        <v>66.06382979</v>
      </c>
      <c r="I40" s="38">
        <f>SUM(I32:I39)</f>
        <v>0</v>
      </c>
      <c r="J40" s="39">
        <f t="shared" si="4"/>
        <v>0</v>
      </c>
      <c r="K40" s="44"/>
      <c r="L40" s="40"/>
      <c r="M40" s="40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5" t="s">
        <v>48</v>
      </c>
      <c r="B41" s="46" t="b">
        <v>1</v>
      </c>
      <c r="C41" s="34" t="s">
        <v>49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7"/>
      <c r="B42" s="48" t="b">
        <v>1</v>
      </c>
      <c r="C42" s="49" t="s">
        <v>50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50" t="b">
        <v>1</v>
      </c>
      <c r="C43" s="34" t="s">
        <v>51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51" t="b">
        <v>0</v>
      </c>
      <c r="C44" s="34" t="s">
        <v>52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mergeCells count="18">
    <mergeCell ref="K4:K6"/>
    <mergeCell ref="L4:L6"/>
    <mergeCell ref="C4:F4"/>
    <mergeCell ref="C5:D5"/>
    <mergeCell ref="E5:F5"/>
    <mergeCell ref="C41:E41"/>
    <mergeCell ref="C42:E42"/>
    <mergeCell ref="C43:E43"/>
    <mergeCell ref="C44:E44"/>
    <mergeCell ref="G5:H5"/>
    <mergeCell ref="I5:J5"/>
    <mergeCell ref="A1:M1"/>
    <mergeCell ref="A2:L2"/>
    <mergeCell ref="A3:L3"/>
    <mergeCell ref="A4:A6"/>
    <mergeCell ref="B4:B6"/>
    <mergeCell ref="G4:J4"/>
    <mergeCell ref="M4:M6"/>
  </mergeCells>
  <conditionalFormatting sqref="D8:D40 H8:H40">
    <cfRule type="colorScale" priority="1">
      <colorScale>
        <cfvo type="formula" val="0"/>
        <cfvo type="formula" val="50"/>
        <cfvo type="formula" val="100"/>
        <color rgb="FFE67C73"/>
        <color rgb="FFFFD666"/>
        <color rgb="FF57BB8A"/>
      </colorScale>
    </cfRule>
  </conditionalFormatting>
  <hyperlinks>
    <hyperlink r:id="rId1" ref="A3"/>
  </hyperlinks>
  <printOptions gridLines="1" horizontalCentered="1"/>
  <pageMargins bottom="0.75" footer="0.0" header="0.0" left="0.7" right="0.7" top="0.75"/>
  <pageSetup fitToHeight="0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</cols>
  <sheetData>
    <row r="1">
      <c r="A1" s="1" t="s">
        <v>0</v>
      </c>
      <c r="B1" s="1" t="s">
        <v>2</v>
      </c>
      <c r="C1" s="4" t="s">
        <v>3</v>
      </c>
      <c r="D1" s="5"/>
      <c r="E1" s="4" t="s">
        <v>4</v>
      </c>
      <c r="F1" s="5"/>
    </row>
    <row r="2">
      <c r="A2" s="6"/>
      <c r="B2" s="6"/>
      <c r="C2" s="7" t="s">
        <v>5</v>
      </c>
      <c r="D2" s="7" t="s">
        <v>6</v>
      </c>
      <c r="E2" s="7" t="s">
        <v>5</v>
      </c>
      <c r="F2" s="7" t="s">
        <v>6</v>
      </c>
    </row>
    <row r="3">
      <c r="A3" s="8">
        <v>-1.0</v>
      </c>
      <c r="B3" s="8">
        <v>-2.0</v>
      </c>
      <c r="C3" s="8">
        <v>-3.0</v>
      </c>
      <c r="D3" s="8">
        <v>-4.0</v>
      </c>
      <c r="E3" s="8">
        <v>-5.0</v>
      </c>
      <c r="F3" s="8">
        <v>-6.0</v>
      </c>
    </row>
    <row r="4">
      <c r="A4" s="10" t="s">
        <v>7</v>
      </c>
      <c r="B4" s="11">
        <v>130.0</v>
      </c>
      <c r="C4" s="12">
        <v>130.0</v>
      </c>
      <c r="D4" s="12">
        <v>100.0</v>
      </c>
      <c r="E4" s="12">
        <v>0.0</v>
      </c>
      <c r="F4" s="12">
        <v>0.0</v>
      </c>
    </row>
    <row r="5">
      <c r="A5" s="10" t="s">
        <v>9</v>
      </c>
      <c r="B5" s="11">
        <v>120.0</v>
      </c>
      <c r="C5" s="12">
        <v>80.0</v>
      </c>
      <c r="D5" s="12">
        <v>100.0</v>
      </c>
      <c r="E5" s="12">
        <v>0.0</v>
      </c>
      <c r="F5" s="12">
        <v>0.0</v>
      </c>
    </row>
    <row r="6">
      <c r="A6" s="10" t="s">
        <v>10</v>
      </c>
      <c r="B6" s="11">
        <v>120.0</v>
      </c>
      <c r="C6" s="12">
        <v>51.0</v>
      </c>
      <c r="D6" s="12">
        <v>100.0</v>
      </c>
      <c r="E6" s="12">
        <v>14.0</v>
      </c>
      <c r="F6" s="12">
        <v>0.0</v>
      </c>
    </row>
    <row r="7">
      <c r="A7" s="10" t="s">
        <v>11</v>
      </c>
      <c r="B7" s="11">
        <v>100.0</v>
      </c>
      <c r="C7" s="12">
        <v>80.0</v>
      </c>
      <c r="D7" s="12">
        <v>100.0</v>
      </c>
      <c r="E7" s="12">
        <v>0.0</v>
      </c>
      <c r="F7" s="12">
        <v>0.0</v>
      </c>
    </row>
    <row r="8">
      <c r="A8" s="10" t="s">
        <v>12</v>
      </c>
      <c r="B8" s="11">
        <v>110.0</v>
      </c>
      <c r="C8" s="12">
        <v>110.0</v>
      </c>
      <c r="D8" s="12">
        <v>100.0</v>
      </c>
      <c r="E8" s="12">
        <v>0.0</v>
      </c>
      <c r="F8" s="12">
        <v>0.0</v>
      </c>
    </row>
    <row r="9">
      <c r="A9" s="10" t="s">
        <v>13</v>
      </c>
      <c r="B9" s="11">
        <v>100.0</v>
      </c>
      <c r="C9" s="12">
        <v>100.0</v>
      </c>
      <c r="D9" s="12">
        <v>100.0</v>
      </c>
      <c r="E9" s="12">
        <v>0.0</v>
      </c>
      <c r="F9" s="12">
        <v>0.0</v>
      </c>
    </row>
    <row r="10">
      <c r="A10" s="10" t="s">
        <v>14</v>
      </c>
      <c r="B10" s="11">
        <v>90.0</v>
      </c>
      <c r="C10" s="12">
        <v>90.0</v>
      </c>
      <c r="D10" s="12">
        <v>100.0</v>
      </c>
      <c r="E10" s="12">
        <v>0.0</v>
      </c>
      <c r="F10" s="12">
        <v>0.0</v>
      </c>
    </row>
    <row r="11">
      <c r="A11" s="10" t="s">
        <v>15</v>
      </c>
      <c r="B11" s="11">
        <v>90.0</v>
      </c>
      <c r="C11" s="12">
        <v>0.0</v>
      </c>
      <c r="D11" s="12">
        <v>100.0</v>
      </c>
      <c r="E11" s="12">
        <v>0.0</v>
      </c>
      <c r="F11" s="12">
        <v>0.0</v>
      </c>
    </row>
    <row r="12">
      <c r="A12" s="10" t="s">
        <v>16</v>
      </c>
      <c r="B12" s="11">
        <v>150.0</v>
      </c>
      <c r="C12" s="12">
        <v>36.0</v>
      </c>
      <c r="D12" s="12">
        <v>100.0</v>
      </c>
      <c r="E12" s="12">
        <v>47.0</v>
      </c>
      <c r="F12" s="12">
        <v>0.0</v>
      </c>
    </row>
    <row r="13">
      <c r="A13" s="7" t="s">
        <v>17</v>
      </c>
      <c r="B13" s="13">
        <f t="shared" ref="B13:C13" si="1">SUM(B4:B12)</f>
        <v>1010</v>
      </c>
      <c r="C13" s="13">
        <f t="shared" si="1"/>
        <v>677</v>
      </c>
      <c r="D13" s="7">
        <v>89.19</v>
      </c>
      <c r="E13" s="7">
        <f t="shared" ref="E13:F13" si="2">SUM(E4:E12)</f>
        <v>61</v>
      </c>
      <c r="F13" s="7">
        <f t="shared" si="2"/>
        <v>0</v>
      </c>
    </row>
    <row r="15">
      <c r="A15" s="1" t="s">
        <v>0</v>
      </c>
      <c r="B15" s="1" t="s">
        <v>2</v>
      </c>
      <c r="C15" s="4" t="s">
        <v>3</v>
      </c>
      <c r="D15" s="5"/>
      <c r="E15" s="4" t="s">
        <v>4</v>
      </c>
      <c r="F15" s="5"/>
    </row>
    <row r="16">
      <c r="A16" s="6"/>
      <c r="B16" s="6"/>
      <c r="C16" s="7" t="s">
        <v>5</v>
      </c>
      <c r="D16" s="7" t="s">
        <v>6</v>
      </c>
      <c r="E16" s="7" t="s">
        <v>5</v>
      </c>
      <c r="F16" s="7" t="s">
        <v>6</v>
      </c>
    </row>
    <row r="17">
      <c r="A17" s="8">
        <v>-1.0</v>
      </c>
      <c r="B17" s="8">
        <v>-2.0</v>
      </c>
      <c r="C17" s="8">
        <v>-3.0</v>
      </c>
      <c r="D17" s="8">
        <v>-4.0</v>
      </c>
      <c r="E17" s="8">
        <v>-5.0</v>
      </c>
      <c r="F17" s="8">
        <v>-6.0</v>
      </c>
    </row>
    <row r="18">
      <c r="A18" s="10" t="s">
        <v>19</v>
      </c>
      <c r="B18" s="18">
        <v>170.0</v>
      </c>
      <c r="C18" s="12">
        <v>170.0</v>
      </c>
      <c r="D18" s="12">
        <v>100.0</v>
      </c>
      <c r="E18" s="12">
        <v>0.0</v>
      </c>
      <c r="F18" s="12">
        <v>0.0</v>
      </c>
    </row>
    <row r="19">
      <c r="A19" s="10" t="s">
        <v>21</v>
      </c>
      <c r="B19" s="18">
        <v>150.0</v>
      </c>
      <c r="C19" s="12">
        <v>150.0</v>
      </c>
      <c r="D19" s="12">
        <v>100.0</v>
      </c>
      <c r="E19" s="12">
        <v>0.0</v>
      </c>
      <c r="F19" s="12">
        <v>0.0</v>
      </c>
    </row>
    <row r="20">
      <c r="A20" s="10" t="s">
        <v>22</v>
      </c>
      <c r="B20" s="18">
        <v>160.0</v>
      </c>
      <c r="C20" s="12">
        <v>160.0</v>
      </c>
      <c r="D20" s="12">
        <v>100.0</v>
      </c>
      <c r="E20" s="12">
        <v>0.0</v>
      </c>
      <c r="F20" s="12">
        <v>0.0</v>
      </c>
    </row>
    <row r="21">
      <c r="A21" s="10" t="s">
        <v>23</v>
      </c>
      <c r="B21" s="18">
        <v>150.0</v>
      </c>
      <c r="C21" s="12">
        <v>150.0</v>
      </c>
      <c r="D21" s="12">
        <v>100.0</v>
      </c>
      <c r="E21" s="12">
        <v>0.0</v>
      </c>
      <c r="F21" s="12">
        <v>0.0</v>
      </c>
    </row>
    <row r="22">
      <c r="A22" s="7" t="s">
        <v>17</v>
      </c>
      <c r="B22" s="13">
        <f>SUM(B18:B21)</f>
        <v>630</v>
      </c>
      <c r="C22" s="13">
        <v>2095.0</v>
      </c>
      <c r="D22" s="7">
        <v>97.62</v>
      </c>
      <c r="E22" s="7">
        <v>0.0</v>
      </c>
      <c r="F22" s="7">
        <v>0.0</v>
      </c>
    </row>
    <row r="24">
      <c r="A24" s="1" t="s">
        <v>0</v>
      </c>
      <c r="B24" s="1" t="s">
        <v>2</v>
      </c>
      <c r="C24" s="4" t="s">
        <v>3</v>
      </c>
      <c r="D24" s="5"/>
      <c r="E24" s="4" t="s">
        <v>4</v>
      </c>
      <c r="F24" s="5"/>
    </row>
    <row r="25">
      <c r="A25" s="6"/>
      <c r="B25" s="6"/>
      <c r="C25" s="7" t="s">
        <v>5</v>
      </c>
      <c r="D25" s="7" t="s">
        <v>6</v>
      </c>
      <c r="E25" s="7" t="s">
        <v>5</v>
      </c>
      <c r="F25" s="7" t="s">
        <v>6</v>
      </c>
    </row>
    <row r="26">
      <c r="A26" s="8">
        <v>-1.0</v>
      </c>
      <c r="B26" s="8">
        <v>-2.0</v>
      </c>
      <c r="C26" s="8">
        <v>-3.0</v>
      </c>
      <c r="D26" s="8">
        <v>-4.0</v>
      </c>
      <c r="E26" s="8">
        <v>-5.0</v>
      </c>
      <c r="F26" s="8">
        <v>-6.0</v>
      </c>
    </row>
    <row r="27">
      <c r="A27" s="10" t="s">
        <v>27</v>
      </c>
      <c r="B27" s="18">
        <v>140.0</v>
      </c>
      <c r="C27" s="12">
        <v>140.0</v>
      </c>
      <c r="D27" s="12">
        <v>100.0</v>
      </c>
      <c r="E27" s="12">
        <v>0.0</v>
      </c>
      <c r="F27" s="12">
        <v>0.0</v>
      </c>
    </row>
    <row r="28">
      <c r="A28" s="10" t="s">
        <v>28</v>
      </c>
      <c r="B28" s="18">
        <v>110.0</v>
      </c>
      <c r="C28" s="12">
        <v>110.0</v>
      </c>
      <c r="D28" s="12">
        <v>100.0</v>
      </c>
      <c r="E28" s="12">
        <v>0.0</v>
      </c>
      <c r="F28" s="12">
        <v>0.0</v>
      </c>
    </row>
    <row r="29">
      <c r="A29" s="10" t="s">
        <v>29</v>
      </c>
      <c r="B29" s="18">
        <v>110.0</v>
      </c>
      <c r="C29" s="12">
        <v>110.0</v>
      </c>
      <c r="D29" s="12">
        <v>100.0</v>
      </c>
      <c r="E29" s="12">
        <v>0.0</v>
      </c>
      <c r="F29" s="12">
        <v>0.0</v>
      </c>
    </row>
    <row r="30">
      <c r="A30" s="10" t="s">
        <v>30</v>
      </c>
      <c r="B30" s="18">
        <v>130.0</v>
      </c>
      <c r="C30" s="12">
        <v>130.0</v>
      </c>
      <c r="D30" s="12">
        <v>100.0</v>
      </c>
      <c r="E30" s="12">
        <v>0.0</v>
      </c>
      <c r="F30" s="12">
        <v>0.0</v>
      </c>
    </row>
    <row r="31">
      <c r="A31" s="10" t="s">
        <v>31</v>
      </c>
      <c r="B31" s="18">
        <v>130.0</v>
      </c>
      <c r="C31" s="12">
        <v>130.0</v>
      </c>
      <c r="D31" s="12">
        <v>100.0</v>
      </c>
      <c r="E31" s="12">
        <v>0.0</v>
      </c>
      <c r="F31" s="12">
        <v>0.0</v>
      </c>
    </row>
    <row r="32">
      <c r="A32" s="10" t="s">
        <v>32</v>
      </c>
      <c r="B32" s="18">
        <v>100.0</v>
      </c>
      <c r="C32" s="12">
        <v>100.0</v>
      </c>
      <c r="D32" s="12">
        <v>100.0</v>
      </c>
      <c r="E32" s="12">
        <v>0.0</v>
      </c>
      <c r="F32" s="12">
        <v>0.0</v>
      </c>
    </row>
    <row r="33">
      <c r="A33" s="10" t="s">
        <v>33</v>
      </c>
      <c r="B33" s="18">
        <v>150.0</v>
      </c>
      <c r="C33" s="12">
        <v>0.0</v>
      </c>
      <c r="D33" s="12">
        <v>100.0</v>
      </c>
      <c r="E33" s="12">
        <v>0.0</v>
      </c>
      <c r="F33" s="12">
        <v>0.0</v>
      </c>
    </row>
    <row r="34">
      <c r="A34" s="10" t="s">
        <v>34</v>
      </c>
      <c r="B34" s="18">
        <v>140.0</v>
      </c>
      <c r="C34" s="12">
        <v>134.0</v>
      </c>
      <c r="D34" s="12">
        <v>100.0</v>
      </c>
      <c r="E34" s="12">
        <v>6.0</v>
      </c>
      <c r="F34" s="12">
        <v>0.0</v>
      </c>
    </row>
    <row r="35">
      <c r="A35" s="7" t="s">
        <v>17</v>
      </c>
      <c r="B35" s="13">
        <f>SUM(B27:B34)</f>
        <v>1010</v>
      </c>
      <c r="C35" s="13">
        <v>4364.0</v>
      </c>
      <c r="D35" s="7">
        <v>99.54</v>
      </c>
      <c r="E35" s="7">
        <f>SUM(E27:E34)</f>
        <v>6</v>
      </c>
      <c r="F35" s="7">
        <v>0.0</v>
      </c>
    </row>
    <row r="37">
      <c r="A37" s="1" t="s">
        <v>0</v>
      </c>
      <c r="B37" s="1" t="s">
        <v>2</v>
      </c>
      <c r="C37" s="4" t="s">
        <v>3</v>
      </c>
      <c r="D37" s="5"/>
      <c r="E37" s="4" t="s">
        <v>4</v>
      </c>
      <c r="F37" s="5"/>
    </row>
    <row r="38">
      <c r="A38" s="6"/>
      <c r="B38" s="6"/>
      <c r="C38" s="7" t="s">
        <v>5</v>
      </c>
      <c r="D38" s="7" t="s">
        <v>6</v>
      </c>
      <c r="E38" s="7" t="s">
        <v>5</v>
      </c>
      <c r="F38" s="7" t="s">
        <v>6</v>
      </c>
    </row>
    <row r="39">
      <c r="A39" s="8">
        <v>-1.0</v>
      </c>
      <c r="B39" s="8">
        <v>-2.0</v>
      </c>
      <c r="C39" s="8">
        <v>-3.0</v>
      </c>
      <c r="D39" s="8">
        <v>-4.0</v>
      </c>
      <c r="E39" s="8">
        <v>-5.0</v>
      </c>
      <c r="F39" s="8">
        <v>-6.0</v>
      </c>
    </row>
    <row r="40">
      <c r="A40" s="10" t="s">
        <v>35</v>
      </c>
      <c r="B40" s="18">
        <v>110.0</v>
      </c>
      <c r="C40" s="12">
        <v>0.0</v>
      </c>
      <c r="D40" s="12">
        <v>100.0</v>
      </c>
      <c r="E40" s="12">
        <v>0.0</v>
      </c>
      <c r="F40" s="12">
        <v>0.0</v>
      </c>
    </row>
    <row r="41">
      <c r="A41" s="10" t="s">
        <v>36</v>
      </c>
      <c r="B41" s="18">
        <v>130.0</v>
      </c>
      <c r="C41" s="12">
        <v>130.0</v>
      </c>
      <c r="D41" s="12">
        <v>100.0</v>
      </c>
      <c r="E41" s="12">
        <v>9.0</v>
      </c>
      <c r="F41" s="12">
        <v>0.0</v>
      </c>
    </row>
    <row r="42">
      <c r="A42" s="10" t="s">
        <v>37</v>
      </c>
      <c r="B42" s="18">
        <v>130.0</v>
      </c>
      <c r="C42" s="12">
        <v>130.0</v>
      </c>
      <c r="D42" s="12">
        <v>100.0</v>
      </c>
      <c r="E42" s="12">
        <v>0.0</v>
      </c>
      <c r="F42" s="12">
        <v>0.0</v>
      </c>
    </row>
    <row r="43">
      <c r="A43" s="10" t="s">
        <v>38</v>
      </c>
      <c r="B43" s="18">
        <v>120.0</v>
      </c>
      <c r="C43" s="12">
        <v>0.0</v>
      </c>
      <c r="D43" s="12">
        <v>100.0</v>
      </c>
      <c r="E43" s="12">
        <v>0.0</v>
      </c>
      <c r="F43" s="12">
        <v>0.0</v>
      </c>
    </row>
    <row r="44">
      <c r="A44" s="10" t="s">
        <v>39</v>
      </c>
      <c r="B44" s="18">
        <v>100.0</v>
      </c>
      <c r="C44" s="12">
        <v>100.0</v>
      </c>
      <c r="D44" s="12">
        <v>100.0</v>
      </c>
      <c r="E44" s="12">
        <v>0.0</v>
      </c>
      <c r="F44" s="12">
        <v>0.0</v>
      </c>
    </row>
    <row r="45">
      <c r="A45" s="10" t="s">
        <v>40</v>
      </c>
      <c r="B45" s="18">
        <v>100.0</v>
      </c>
      <c r="C45" s="12">
        <v>100.0</v>
      </c>
      <c r="D45" s="12">
        <v>100.0</v>
      </c>
      <c r="E45" s="12">
        <v>9.0</v>
      </c>
      <c r="F45" s="12">
        <v>0.0</v>
      </c>
    </row>
    <row r="46">
      <c r="A46" s="10" t="s">
        <v>41</v>
      </c>
      <c r="B46" s="18">
        <v>140.0</v>
      </c>
      <c r="C46" s="12">
        <v>140.0</v>
      </c>
      <c r="D46" s="12">
        <v>100.0</v>
      </c>
      <c r="E46" s="12">
        <v>0.0</v>
      </c>
      <c r="F46" s="12">
        <v>0.0</v>
      </c>
    </row>
    <row r="47">
      <c r="A47" s="10" t="s">
        <v>42</v>
      </c>
      <c r="B47" s="18">
        <v>110.0</v>
      </c>
      <c r="C47" s="12">
        <v>110.0</v>
      </c>
      <c r="D47" s="12">
        <v>100.0</v>
      </c>
      <c r="E47" s="12">
        <v>0.0</v>
      </c>
      <c r="F47" s="12">
        <v>0.0</v>
      </c>
    </row>
    <row r="48">
      <c r="A48" s="7" t="s">
        <v>17</v>
      </c>
      <c r="B48" s="13">
        <f>SUM(B40:B47)</f>
        <v>940</v>
      </c>
      <c r="C48" s="13">
        <v>3980.0</v>
      </c>
      <c r="D48" s="7">
        <v>94.76</v>
      </c>
      <c r="E48" s="7">
        <v>20.0</v>
      </c>
      <c r="F48" s="7">
        <v>0.48</v>
      </c>
    </row>
  </sheetData>
  <mergeCells count="16">
    <mergeCell ref="A1:A2"/>
    <mergeCell ref="B1:B2"/>
    <mergeCell ref="C1:D1"/>
    <mergeCell ref="E1:F1"/>
    <mergeCell ref="B15:B16"/>
    <mergeCell ref="C15:D15"/>
    <mergeCell ref="E15:F15"/>
    <mergeCell ref="C37:D37"/>
    <mergeCell ref="E37:F37"/>
    <mergeCell ref="A15:A16"/>
    <mergeCell ref="A24:A25"/>
    <mergeCell ref="B24:B25"/>
    <mergeCell ref="C24:D24"/>
    <mergeCell ref="E24:F24"/>
    <mergeCell ref="A37:A38"/>
    <mergeCell ref="B37:B3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</cols>
  <sheetData>
    <row r="1">
      <c r="A1" s="1" t="s">
        <v>0</v>
      </c>
      <c r="B1" s="1" t="s">
        <v>2</v>
      </c>
      <c r="C1" s="4" t="s">
        <v>3</v>
      </c>
      <c r="D1" s="5"/>
      <c r="E1" s="4" t="s">
        <v>4</v>
      </c>
      <c r="F1" s="5"/>
    </row>
    <row r="2">
      <c r="A2" s="6"/>
      <c r="B2" s="6"/>
      <c r="C2" s="7" t="s">
        <v>5</v>
      </c>
      <c r="D2" s="7" t="s">
        <v>6</v>
      </c>
      <c r="E2" s="7" t="s">
        <v>5</v>
      </c>
      <c r="F2" s="7" t="s">
        <v>6</v>
      </c>
    </row>
    <row r="3">
      <c r="A3" s="8">
        <v>-1.0</v>
      </c>
      <c r="B3" s="8">
        <v>-2.0</v>
      </c>
      <c r="C3" s="8">
        <v>-3.0</v>
      </c>
      <c r="D3" s="8">
        <v>-4.0</v>
      </c>
      <c r="E3" s="8">
        <v>-5.0</v>
      </c>
      <c r="F3" s="8">
        <v>-6.0</v>
      </c>
    </row>
    <row r="4">
      <c r="A4" s="10" t="s">
        <v>7</v>
      </c>
      <c r="B4" s="11">
        <v>130.0</v>
      </c>
      <c r="C4" s="12">
        <v>130.0</v>
      </c>
      <c r="D4" s="12">
        <v>100.0</v>
      </c>
      <c r="E4" s="12">
        <v>0.0</v>
      </c>
      <c r="F4" s="12">
        <v>0.0</v>
      </c>
    </row>
    <row r="5">
      <c r="A5" s="10" t="s">
        <v>9</v>
      </c>
      <c r="B5" s="11">
        <v>120.0</v>
      </c>
      <c r="C5" s="12">
        <v>80.0</v>
      </c>
      <c r="D5" s="12">
        <v>100.0</v>
      </c>
      <c r="E5" s="12">
        <v>0.0</v>
      </c>
      <c r="F5" s="12">
        <v>0.0</v>
      </c>
    </row>
    <row r="6">
      <c r="A6" s="10" t="s">
        <v>10</v>
      </c>
      <c r="B6" s="11">
        <v>120.0</v>
      </c>
      <c r="C6" s="12">
        <v>48.0</v>
      </c>
      <c r="D6" s="12">
        <v>100.0</v>
      </c>
      <c r="E6" s="12">
        <v>17.0</v>
      </c>
      <c r="F6" s="12">
        <v>0.0</v>
      </c>
    </row>
    <row r="7">
      <c r="A7" s="10" t="s">
        <v>11</v>
      </c>
      <c r="B7" s="11">
        <v>100.0</v>
      </c>
      <c r="C7" s="12">
        <v>60.0</v>
      </c>
      <c r="D7" s="12">
        <v>100.0</v>
      </c>
      <c r="E7" s="12">
        <v>0.0</v>
      </c>
      <c r="F7" s="12">
        <v>0.0</v>
      </c>
    </row>
    <row r="8">
      <c r="A8" s="10" t="s">
        <v>12</v>
      </c>
      <c r="B8" s="11">
        <v>110.0</v>
      </c>
      <c r="C8" s="12">
        <v>110.0</v>
      </c>
      <c r="D8" s="12">
        <v>100.0</v>
      </c>
      <c r="E8" s="12">
        <v>0.0</v>
      </c>
      <c r="F8" s="12">
        <v>0.0</v>
      </c>
    </row>
    <row r="9">
      <c r="A9" s="10" t="s">
        <v>13</v>
      </c>
      <c r="B9" s="11">
        <v>100.0</v>
      </c>
      <c r="C9" s="12">
        <v>90.0</v>
      </c>
      <c r="D9" s="12">
        <v>100.0</v>
      </c>
      <c r="E9" s="12">
        <v>10.0</v>
      </c>
      <c r="F9" s="12">
        <v>0.0</v>
      </c>
    </row>
    <row r="10">
      <c r="A10" s="10" t="s">
        <v>14</v>
      </c>
      <c r="B10" s="11">
        <v>90.0</v>
      </c>
      <c r="C10" s="12">
        <v>90.0</v>
      </c>
      <c r="D10" s="12">
        <v>100.0</v>
      </c>
      <c r="E10" s="12">
        <v>0.0</v>
      </c>
      <c r="F10" s="12">
        <v>0.0</v>
      </c>
    </row>
    <row r="11">
      <c r="A11" s="10" t="s">
        <v>15</v>
      </c>
      <c r="B11" s="11">
        <v>90.0</v>
      </c>
      <c r="C11" s="12">
        <v>0.0</v>
      </c>
      <c r="D11" s="12">
        <v>100.0</v>
      </c>
      <c r="E11" s="12">
        <v>0.0</v>
      </c>
      <c r="F11" s="12">
        <v>0.0</v>
      </c>
    </row>
    <row r="12">
      <c r="A12" s="10" t="s">
        <v>16</v>
      </c>
      <c r="B12" s="11">
        <v>150.0</v>
      </c>
      <c r="C12" s="12">
        <v>25.0</v>
      </c>
      <c r="D12" s="12">
        <v>100.0</v>
      </c>
      <c r="E12" s="12">
        <v>40.0</v>
      </c>
      <c r="F12" s="12">
        <v>0.0</v>
      </c>
    </row>
    <row r="13">
      <c r="A13" s="7" t="s">
        <v>17</v>
      </c>
      <c r="B13" s="13">
        <f t="shared" ref="B13:C13" si="1">SUM(B4:B12)</f>
        <v>1010</v>
      </c>
      <c r="C13" s="13">
        <f t="shared" si="1"/>
        <v>633</v>
      </c>
      <c r="D13" s="7">
        <v>100.0</v>
      </c>
      <c r="E13" s="7">
        <f>SUM(E4:E12)</f>
        <v>67</v>
      </c>
      <c r="F13" s="7">
        <v>0.0</v>
      </c>
    </row>
    <row r="15">
      <c r="A15" s="1" t="s">
        <v>0</v>
      </c>
      <c r="B15" s="1" t="s">
        <v>2</v>
      </c>
      <c r="C15" s="4" t="s">
        <v>3</v>
      </c>
      <c r="D15" s="5"/>
      <c r="E15" s="4" t="s">
        <v>4</v>
      </c>
      <c r="F15" s="5"/>
    </row>
    <row r="16">
      <c r="A16" s="6"/>
      <c r="B16" s="6"/>
      <c r="C16" s="7" t="s">
        <v>5</v>
      </c>
      <c r="D16" s="7" t="s">
        <v>6</v>
      </c>
      <c r="E16" s="7" t="s">
        <v>5</v>
      </c>
      <c r="F16" s="7" t="s">
        <v>6</v>
      </c>
    </row>
    <row r="17">
      <c r="A17" s="8">
        <v>-1.0</v>
      </c>
      <c r="B17" s="8">
        <v>-2.0</v>
      </c>
      <c r="C17" s="8">
        <v>-3.0</v>
      </c>
      <c r="D17" s="8">
        <v>-4.0</v>
      </c>
      <c r="E17" s="8">
        <v>-5.0</v>
      </c>
      <c r="F17" s="8">
        <v>-6.0</v>
      </c>
    </row>
    <row r="18">
      <c r="A18" s="10" t="s">
        <v>19</v>
      </c>
      <c r="B18" s="11">
        <v>170.0</v>
      </c>
      <c r="C18" s="12">
        <v>170.0</v>
      </c>
      <c r="D18" s="12">
        <v>100.0</v>
      </c>
      <c r="E18" s="12">
        <v>0.0</v>
      </c>
      <c r="F18" s="12">
        <v>0.0</v>
      </c>
    </row>
    <row r="19">
      <c r="A19" s="10" t="s">
        <v>21</v>
      </c>
      <c r="B19" s="11">
        <v>150.0</v>
      </c>
      <c r="C19" s="12">
        <v>148.0</v>
      </c>
      <c r="D19" s="12">
        <v>100.0</v>
      </c>
      <c r="E19" s="12">
        <v>2.0</v>
      </c>
      <c r="F19" s="12">
        <v>0.0</v>
      </c>
    </row>
    <row r="20">
      <c r="A20" s="10" t="s">
        <v>22</v>
      </c>
      <c r="B20" s="11">
        <v>160.0</v>
      </c>
      <c r="C20" s="12">
        <v>160.0</v>
      </c>
      <c r="D20" s="12">
        <v>100.0</v>
      </c>
      <c r="E20" s="12">
        <v>0.0</v>
      </c>
      <c r="F20" s="12">
        <v>0.0</v>
      </c>
    </row>
    <row r="21">
      <c r="A21" s="10" t="s">
        <v>23</v>
      </c>
      <c r="B21" s="11">
        <v>150.0</v>
      </c>
      <c r="C21" s="12">
        <v>150.0</v>
      </c>
      <c r="D21" s="12">
        <v>100.0</v>
      </c>
      <c r="E21" s="12">
        <v>0.0</v>
      </c>
      <c r="F21" s="12">
        <v>0.0</v>
      </c>
    </row>
    <row r="22">
      <c r="A22" s="7" t="s">
        <v>17</v>
      </c>
      <c r="B22" s="13">
        <f t="shared" ref="B22:C22" si="2">SUM(B18:B21)</f>
        <v>630</v>
      </c>
      <c r="C22" s="13">
        <f t="shared" si="2"/>
        <v>628</v>
      </c>
      <c r="D22" s="7">
        <v>100.0</v>
      </c>
      <c r="E22" s="7">
        <f>SUM(E18:E21)</f>
        <v>2</v>
      </c>
      <c r="F22" s="7">
        <v>0.0</v>
      </c>
    </row>
    <row r="24">
      <c r="A24" s="1" t="s">
        <v>0</v>
      </c>
      <c r="B24" s="1" t="s">
        <v>2</v>
      </c>
      <c r="C24" s="4" t="s">
        <v>3</v>
      </c>
      <c r="D24" s="5"/>
      <c r="E24" s="4" t="s">
        <v>4</v>
      </c>
      <c r="F24" s="5"/>
    </row>
    <row r="25">
      <c r="A25" s="6"/>
      <c r="B25" s="6"/>
      <c r="C25" s="7" t="s">
        <v>5</v>
      </c>
      <c r="D25" s="7" t="s">
        <v>6</v>
      </c>
      <c r="E25" s="7" t="s">
        <v>5</v>
      </c>
      <c r="F25" s="7" t="s">
        <v>6</v>
      </c>
    </row>
    <row r="26">
      <c r="A26" s="8">
        <v>-1.0</v>
      </c>
      <c r="B26" s="25">
        <v>-2.0</v>
      </c>
      <c r="C26" s="8">
        <v>-3.0</v>
      </c>
      <c r="D26" s="8">
        <v>-4.0</v>
      </c>
      <c r="E26" s="8">
        <v>-5.0</v>
      </c>
      <c r="F26" s="8">
        <v>-6.0</v>
      </c>
    </row>
    <row r="27">
      <c r="A27" s="10" t="s">
        <v>27</v>
      </c>
      <c r="B27" s="11">
        <v>140.0</v>
      </c>
      <c r="C27" s="12">
        <v>140.0</v>
      </c>
      <c r="D27" s="12">
        <v>100.0</v>
      </c>
      <c r="E27" s="12">
        <v>0.0</v>
      </c>
      <c r="F27" s="12">
        <v>0.0</v>
      </c>
    </row>
    <row r="28">
      <c r="A28" s="10" t="s">
        <v>28</v>
      </c>
      <c r="B28" s="11">
        <v>110.0</v>
      </c>
      <c r="C28" s="12">
        <v>110.0</v>
      </c>
      <c r="D28" s="12">
        <v>100.0</v>
      </c>
      <c r="E28" s="12">
        <v>0.0</v>
      </c>
      <c r="F28" s="12">
        <v>0.0</v>
      </c>
    </row>
    <row r="29">
      <c r="A29" s="10" t="s">
        <v>29</v>
      </c>
      <c r="B29" s="11">
        <v>110.0</v>
      </c>
      <c r="C29" s="12">
        <v>110.0</v>
      </c>
      <c r="D29" s="12">
        <v>100.0</v>
      </c>
      <c r="E29" s="12">
        <v>0.0</v>
      </c>
      <c r="F29" s="12">
        <v>0.0</v>
      </c>
    </row>
    <row r="30">
      <c r="A30" s="10" t="s">
        <v>30</v>
      </c>
      <c r="B30" s="11">
        <v>130.0</v>
      </c>
      <c r="C30" s="12">
        <v>130.0</v>
      </c>
      <c r="D30" s="12">
        <v>100.0</v>
      </c>
      <c r="E30" s="12">
        <v>0.0</v>
      </c>
      <c r="F30" s="12">
        <v>0.0</v>
      </c>
    </row>
    <row r="31">
      <c r="A31" s="10" t="s">
        <v>31</v>
      </c>
      <c r="B31" s="11">
        <v>130.0</v>
      </c>
      <c r="C31" s="12">
        <v>130.0</v>
      </c>
      <c r="D31" s="12">
        <v>100.0</v>
      </c>
      <c r="E31" s="12">
        <v>0.0</v>
      </c>
      <c r="F31" s="12">
        <v>0.0</v>
      </c>
    </row>
    <row r="32">
      <c r="A32" s="10" t="s">
        <v>32</v>
      </c>
      <c r="B32" s="11">
        <v>100.0</v>
      </c>
      <c r="C32" s="12">
        <v>100.0</v>
      </c>
      <c r="D32" s="12">
        <v>100.0</v>
      </c>
      <c r="E32" s="12">
        <v>0.0</v>
      </c>
      <c r="F32" s="12">
        <v>0.0</v>
      </c>
    </row>
    <row r="33">
      <c r="A33" s="10" t="s">
        <v>33</v>
      </c>
      <c r="B33" s="11">
        <v>150.0</v>
      </c>
      <c r="C33" s="12">
        <v>0.0</v>
      </c>
      <c r="D33" s="12">
        <v>100.0</v>
      </c>
      <c r="E33" s="12">
        <v>0.0</v>
      </c>
      <c r="F33" s="12">
        <v>0.0</v>
      </c>
    </row>
    <row r="34">
      <c r="A34" s="10" t="s">
        <v>34</v>
      </c>
      <c r="B34" s="11">
        <v>140.0</v>
      </c>
      <c r="C34" s="12">
        <v>130.0</v>
      </c>
      <c r="D34" s="12">
        <v>100.0</v>
      </c>
      <c r="E34" s="12">
        <v>0.0</v>
      </c>
      <c r="F34" s="12">
        <v>0.0</v>
      </c>
    </row>
    <row r="35">
      <c r="A35" s="7" t="s">
        <v>17</v>
      </c>
      <c r="B35" s="29">
        <f t="shared" ref="B35:C35" si="3">SUM(B27:B34)</f>
        <v>1010</v>
      </c>
      <c r="C35" s="13">
        <f t="shared" si="3"/>
        <v>850</v>
      </c>
      <c r="D35" s="7">
        <v>100.0</v>
      </c>
      <c r="E35" s="7">
        <f>SUM(E27:E34)</f>
        <v>0</v>
      </c>
      <c r="F35" s="7">
        <v>0.0</v>
      </c>
    </row>
    <row r="37">
      <c r="A37" s="1" t="s">
        <v>0</v>
      </c>
      <c r="B37" s="1" t="s">
        <v>2</v>
      </c>
      <c r="C37" s="4" t="s">
        <v>3</v>
      </c>
      <c r="D37" s="5"/>
      <c r="E37" s="4" t="s">
        <v>4</v>
      </c>
      <c r="F37" s="5"/>
    </row>
    <row r="38">
      <c r="A38" s="6"/>
      <c r="B38" s="6"/>
      <c r="C38" s="7" t="s">
        <v>5</v>
      </c>
      <c r="D38" s="7" t="s">
        <v>6</v>
      </c>
      <c r="E38" s="7" t="s">
        <v>5</v>
      </c>
      <c r="F38" s="7" t="s">
        <v>6</v>
      </c>
    </row>
    <row r="39">
      <c r="A39" s="8">
        <v>-1.0</v>
      </c>
      <c r="B39" s="8">
        <v>-2.0</v>
      </c>
      <c r="C39" s="8">
        <v>-3.0</v>
      </c>
      <c r="D39" s="8">
        <v>-4.0</v>
      </c>
      <c r="E39" s="8">
        <v>-5.0</v>
      </c>
      <c r="F39" s="8">
        <v>-6.0</v>
      </c>
    </row>
    <row r="40">
      <c r="A40" s="10" t="s">
        <v>35</v>
      </c>
      <c r="B40" s="11">
        <v>110.0</v>
      </c>
      <c r="C40" s="12">
        <v>0.0</v>
      </c>
      <c r="D40" s="12">
        <v>8.0</v>
      </c>
      <c r="E40" s="12">
        <v>0.0</v>
      </c>
      <c r="F40" s="12">
        <v>22.8</v>
      </c>
    </row>
    <row r="41">
      <c r="A41" s="10" t="s">
        <v>36</v>
      </c>
      <c r="B41" s="11">
        <v>130.0</v>
      </c>
      <c r="C41" s="12">
        <v>130.0</v>
      </c>
      <c r="D41" s="12">
        <v>100.0</v>
      </c>
      <c r="E41" s="12">
        <v>0.0</v>
      </c>
      <c r="F41" s="12">
        <v>0.0</v>
      </c>
    </row>
    <row r="42">
      <c r="A42" s="10" t="s">
        <v>37</v>
      </c>
      <c r="B42" s="11">
        <v>130.0</v>
      </c>
      <c r="C42" s="12">
        <v>130.0</v>
      </c>
      <c r="D42" s="12">
        <v>100.0</v>
      </c>
      <c r="E42" s="12">
        <v>0.0</v>
      </c>
      <c r="F42" s="12">
        <v>0.0</v>
      </c>
    </row>
    <row r="43">
      <c r="A43" s="10" t="s">
        <v>38</v>
      </c>
      <c r="B43" s="11">
        <v>120.0</v>
      </c>
      <c r="C43" s="12">
        <v>0.0</v>
      </c>
      <c r="D43" s="12">
        <v>100.0</v>
      </c>
      <c r="E43" s="12">
        <v>0.0</v>
      </c>
      <c r="F43" s="12">
        <v>0.0</v>
      </c>
    </row>
    <row r="44">
      <c r="A44" s="10" t="s">
        <v>39</v>
      </c>
      <c r="B44" s="11">
        <v>100.0</v>
      </c>
      <c r="C44" s="12">
        <v>100.0</v>
      </c>
      <c r="D44" s="12">
        <v>100.0</v>
      </c>
      <c r="E44" s="12">
        <v>0.0</v>
      </c>
      <c r="F44" s="12">
        <v>0.0</v>
      </c>
    </row>
    <row r="45">
      <c r="A45" s="10" t="s">
        <v>40</v>
      </c>
      <c r="B45" s="11">
        <v>100.0</v>
      </c>
      <c r="C45" s="12">
        <v>100.0</v>
      </c>
      <c r="D45" s="12">
        <v>100.0</v>
      </c>
      <c r="E45" s="12">
        <v>0.0</v>
      </c>
      <c r="F45" s="12">
        <v>0.0</v>
      </c>
    </row>
    <row r="46">
      <c r="A46" s="10" t="s">
        <v>41</v>
      </c>
      <c r="B46" s="11">
        <v>140.0</v>
      </c>
      <c r="C46" s="12">
        <v>140.0</v>
      </c>
      <c r="D46" s="12">
        <v>100.0</v>
      </c>
      <c r="E46" s="12">
        <v>0.0</v>
      </c>
      <c r="F46" s="12">
        <v>0.0</v>
      </c>
    </row>
    <row r="47">
      <c r="A47" s="10" t="s">
        <v>42</v>
      </c>
      <c r="B47" s="11">
        <v>110.0</v>
      </c>
      <c r="C47" s="12">
        <v>21.0</v>
      </c>
      <c r="D47" s="12">
        <v>100.0</v>
      </c>
      <c r="E47" s="12">
        <v>0.0</v>
      </c>
      <c r="F47" s="12">
        <v>0.0</v>
      </c>
    </row>
    <row r="48">
      <c r="A48" s="7" t="s">
        <v>17</v>
      </c>
      <c r="B48" s="29">
        <f t="shared" ref="B48:C48" si="4">SUM(B40:B47)</f>
        <v>940</v>
      </c>
      <c r="C48" s="13">
        <f t="shared" si="4"/>
        <v>621</v>
      </c>
      <c r="D48" s="7">
        <v>100.0</v>
      </c>
      <c r="E48" s="7">
        <f>SUM(E40:E47)</f>
        <v>0</v>
      </c>
      <c r="F48" s="7">
        <v>0.0</v>
      </c>
    </row>
  </sheetData>
  <mergeCells count="16">
    <mergeCell ref="A1:A2"/>
    <mergeCell ref="B1:B2"/>
    <mergeCell ref="C1:D1"/>
    <mergeCell ref="E1:F1"/>
    <mergeCell ref="B15:B16"/>
    <mergeCell ref="C15:D15"/>
    <mergeCell ref="E15:F15"/>
    <mergeCell ref="C37:D37"/>
    <mergeCell ref="E37:F37"/>
    <mergeCell ref="A15:A16"/>
    <mergeCell ref="A24:A25"/>
    <mergeCell ref="B24:B25"/>
    <mergeCell ref="C24:D24"/>
    <mergeCell ref="E24:F24"/>
    <mergeCell ref="A37:A38"/>
    <mergeCell ref="B37:B38"/>
  </mergeCells>
  <drawing r:id="rId1"/>
</worksheet>
</file>